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-file\Home\Szabo_Szilvia\A CUCCAIM\ELLENŐRZÉS TERVEZÉS és BESZÁMOLÁS\2017\ÉVES BESZÁMOLÓK 2016 ÉVRŐL\ÉVES JELENTÉS 2016ról\"/>
    </mc:Choice>
  </mc:AlternateContent>
  <bookViews>
    <workbookView xWindow="0" yWindow="0" windowWidth="28800" windowHeight="11835" activeTab="2"/>
  </bookViews>
  <sheets>
    <sheet name="1. sz. melléklet" sheetId="10" r:id="rId1"/>
    <sheet name="2. sz. melléklet" sheetId="9" r:id="rId2"/>
    <sheet name="3. sz. melléklet" sheetId="11" r:id="rId3"/>
  </sheets>
  <definedNames>
    <definedName name="_xlnm.Print_Area" localSheetId="0">'1. sz. melléklet'!$A$1:$Q$16</definedName>
    <definedName name="_xlnm.Print_Area" localSheetId="1">'2. sz. melléklet'!$A$1:$Q$4</definedName>
    <definedName name="_xlnm.Print_Area" localSheetId="2">'3. sz. melléklet'!$A$1:$M$16</definedName>
  </definedNames>
  <calcPr calcId="152511"/>
</workbook>
</file>

<file path=xl/calcChain.xml><?xml version="1.0" encoding="utf-8"?>
<calcChain xmlns="http://schemas.openxmlformats.org/spreadsheetml/2006/main">
  <c r="L16" i="11" l="1"/>
  <c r="K16" i="11"/>
  <c r="J16" i="11"/>
  <c r="I16" i="11"/>
  <c r="G16" i="11"/>
  <c r="E16" i="11"/>
  <c r="F16" i="11"/>
  <c r="D16" i="11"/>
  <c r="M8" i="11"/>
  <c r="M7" i="11"/>
  <c r="J8" i="11"/>
  <c r="K8" i="11"/>
  <c r="J7" i="11"/>
  <c r="K7" i="11"/>
  <c r="M6" i="11"/>
  <c r="K6" i="11"/>
  <c r="J6" i="11"/>
  <c r="M5" i="11"/>
  <c r="K5" i="11"/>
  <c r="J5" i="11"/>
  <c r="M4" i="11"/>
  <c r="K4" i="11"/>
  <c r="J4" i="11"/>
  <c r="K3" i="11"/>
  <c r="M9" i="11"/>
  <c r="J9" i="11"/>
  <c r="J12" i="11" l="1"/>
  <c r="M13" i="11"/>
  <c r="M12" i="11"/>
  <c r="M11" i="11"/>
  <c r="M16" i="11" l="1"/>
  <c r="M4" i="10" l="1"/>
  <c r="P4" i="10" l="1"/>
  <c r="O4" i="10"/>
  <c r="N4" i="10"/>
  <c r="L4" i="10"/>
  <c r="I4" i="10"/>
  <c r="H4" i="10"/>
  <c r="G4" i="10"/>
  <c r="F4" i="10"/>
  <c r="Q5" i="10"/>
  <c r="P5" i="10"/>
  <c r="K5" i="10"/>
  <c r="J5" i="10"/>
  <c r="Q7" i="10"/>
  <c r="P7" i="10"/>
  <c r="K7" i="10"/>
  <c r="J7" i="10"/>
  <c r="Q6" i="10"/>
  <c r="P6" i="10"/>
  <c r="K6" i="10"/>
  <c r="J6" i="10"/>
  <c r="K13" i="10"/>
  <c r="J13" i="10"/>
  <c r="J8" i="10"/>
  <c r="K8" i="10"/>
  <c r="P8" i="10"/>
  <c r="M14" i="11" l="1"/>
  <c r="M3" i="11"/>
  <c r="M10" i="11"/>
  <c r="J13" i="11" l="1"/>
  <c r="J14" i="11" l="1"/>
  <c r="Q14" i="10" l="1"/>
  <c r="P14" i="10"/>
  <c r="K14" i="10"/>
  <c r="J14" i="10"/>
  <c r="Q12" i="10"/>
  <c r="P12" i="10"/>
  <c r="K12" i="10"/>
  <c r="J12" i="10"/>
  <c r="J3" i="11" l="1"/>
  <c r="J10" i="11"/>
  <c r="M15" i="11" l="1"/>
  <c r="K9" i="10"/>
  <c r="K10" i="10"/>
  <c r="K11" i="10"/>
  <c r="K15" i="10"/>
  <c r="K16" i="10"/>
  <c r="J9" i="10"/>
  <c r="J10" i="10"/>
  <c r="J11" i="10"/>
  <c r="J15" i="10"/>
  <c r="J16" i="10"/>
  <c r="Q9" i="10"/>
  <c r="P9" i="10"/>
  <c r="J15" i="11"/>
  <c r="J11" i="11"/>
  <c r="P16" i="10"/>
  <c r="Q16" i="10"/>
  <c r="P15" i="10"/>
  <c r="Q15" i="10"/>
  <c r="P13" i="10"/>
  <c r="Q13" i="10"/>
  <c r="P11" i="10"/>
  <c r="Q11" i="10"/>
  <c r="P10" i="10"/>
  <c r="Q10" i="10"/>
  <c r="Q8" i="10"/>
  <c r="M4" i="9"/>
  <c r="L4" i="9"/>
  <c r="Q4" i="10" l="1"/>
  <c r="J4" i="10"/>
  <c r="K4" i="10"/>
</calcChain>
</file>

<file path=xl/sharedStrings.xml><?xml version="1.0" encoding="utf-8"?>
<sst xmlns="http://schemas.openxmlformats.org/spreadsheetml/2006/main" count="144" uniqueCount="76">
  <si>
    <t>MEGNEVEZÉS</t>
  </si>
  <si>
    <t>TERV</t>
  </si>
  <si>
    <t>Saját</t>
  </si>
  <si>
    <t>db</t>
  </si>
  <si>
    <t>ellenőri nap</t>
  </si>
  <si>
    <t>Külső</t>
  </si>
  <si>
    <t>Összesen</t>
  </si>
  <si>
    <t>TÉNY</t>
  </si>
  <si>
    <t>Erőforrás összesen</t>
  </si>
  <si>
    <t>terv</t>
  </si>
  <si>
    <t>tény</t>
  </si>
  <si>
    <t>munkanap</t>
  </si>
  <si>
    <t>fő</t>
  </si>
  <si>
    <t>rendszer</t>
  </si>
  <si>
    <t>Ellenőrzés                       típusa</t>
  </si>
  <si>
    <t>I.</t>
  </si>
  <si>
    <t>1.</t>
  </si>
  <si>
    <t>2.</t>
  </si>
  <si>
    <t>3.</t>
  </si>
  <si>
    <t>4.</t>
  </si>
  <si>
    <t>5.</t>
  </si>
  <si>
    <t>6.</t>
  </si>
  <si>
    <t>11.</t>
  </si>
  <si>
    <t>12.</t>
  </si>
  <si>
    <t>Polgármesteri Hivatal</t>
  </si>
  <si>
    <t>Saját erőforrás összesen</t>
  </si>
  <si>
    <t>Ellenőrzés              típusa</t>
  </si>
  <si>
    <t>Intézkedések összesen</t>
  </si>
  <si>
    <t>Megvalósítási arány</t>
  </si>
  <si>
    <t>%</t>
  </si>
  <si>
    <t>Tartalék</t>
  </si>
  <si>
    <t>Belső ellenőr közszolgálati jogviszonyban</t>
  </si>
  <si>
    <t>Külső erőforrás összesen</t>
  </si>
  <si>
    <t>státusz                          (fő)</t>
  </si>
  <si>
    <t>betöltött státusz                    (fő)</t>
  </si>
  <si>
    <t>Külső                   szolgáltató</t>
  </si>
  <si>
    <t>Adminisztratív személyzet</t>
  </si>
  <si>
    <t>státusz                           (fő)</t>
  </si>
  <si>
    <t>betöltött státusz                          (fő)</t>
  </si>
  <si>
    <t>Tárgyévi intézkedések</t>
  </si>
  <si>
    <t>Nem konkrét határidejű intézkedések</t>
  </si>
  <si>
    <t>pénzügyi és                 szabályszerűségi ellenőrzés</t>
  </si>
  <si>
    <r>
      <t xml:space="preserve">Különféle folyamatok, tevékenységek véleményezése </t>
    </r>
    <r>
      <rPr>
        <sz val="10"/>
        <rFont val="Tahoma"/>
        <family val="2"/>
        <charset val="238"/>
      </rPr>
      <t>(tanácsadás)</t>
    </r>
  </si>
  <si>
    <t>7.</t>
  </si>
  <si>
    <t>8.</t>
  </si>
  <si>
    <t>pénzügyi és                 szabályszerűségi</t>
  </si>
  <si>
    <t>9.</t>
  </si>
  <si>
    <t>10.</t>
  </si>
  <si>
    <t>Ellenőrzött szervezeti egység/              tevékenység összesen</t>
  </si>
  <si>
    <t>szabályszerűségi</t>
  </si>
  <si>
    <t>Humán Szolgáltatások Intézmény</t>
  </si>
  <si>
    <t>Normatív támogatások</t>
  </si>
  <si>
    <t>Közvetett támogatások</t>
  </si>
  <si>
    <t>pénzügyi</t>
  </si>
  <si>
    <t>Közzétételi kötelezettségek teljesítése</t>
  </si>
  <si>
    <t>Nemzetiségi Önkormányzatok</t>
  </si>
  <si>
    <t>Reprezentációs-, és rendezvényekhez
kapcsolódó kiadások</t>
  </si>
  <si>
    <t>Ellátottak pénzbeli juttatása
-oktatásban résztvevők pénzbeli juttatása</t>
  </si>
  <si>
    <t>Reprezentációs-, és rendezvényekhez kapcsolódó kiadások</t>
  </si>
  <si>
    <t>2017. évben esedékes intézkedések</t>
  </si>
  <si>
    <t>2016. évi Intézkedések összesen</t>
  </si>
  <si>
    <t>2016. évi                      összes intézkedésből végrehajtott</t>
  </si>
  <si>
    <t>Humán Szolgáltatások Intézménye</t>
  </si>
  <si>
    <t>2018. évben esedékes intézkedések</t>
  </si>
  <si>
    <t>Nem tett rá intézkedést</t>
  </si>
  <si>
    <t>Szociális Foglalkoztató                                         (2015. évről áthúzódó)</t>
  </si>
  <si>
    <t>GAMESZ                                                                     (2015. évről áthúzódó)</t>
  </si>
  <si>
    <t>Felújítások III. - Sportcélú létesítmények                                                              (2015. évről áthúzódó)</t>
  </si>
  <si>
    <t>Humán Szolgáltatások Intézménye (2014. évről áthúzódó)</t>
  </si>
  <si>
    <t>GAMESZ                                                            (2015. évről áthúzódó)</t>
  </si>
  <si>
    <t>Szociális Foglalkoztató                                        (2015. évről áthúzódó)</t>
  </si>
  <si>
    <t>Pénzügyi és Számviteli Osztály                                         (2015. évről áthúzódó)</t>
  </si>
  <si>
    <t>Felújítások I. - Piacok                                          (2015. évről áthúzódó)</t>
  </si>
  <si>
    <t>Felújítások III. - Sportcélú létesítmények (2015. évről áthúzódó)</t>
  </si>
  <si>
    <t>13.</t>
  </si>
  <si>
    <t>Előző évről/évekről áthúzódó intézkedések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</si>
</sst>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name val="Tahoma"/>
      <charset val="238"/>
    </font>
    <font>
      <sz val="10"/>
      <name val="Arial CE"/>
      <charset val="238"/>
    </font>
    <font>
      <sz val="11"/>
      <name val="Tahoma"/>
      <family val="2"/>
    </font>
    <font>
      <b/>
      <sz val="11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1"/>
      <name val="Tahoma"/>
      <family val="2"/>
      <charset val="238"/>
    </font>
    <font>
      <i/>
      <sz val="11"/>
      <name val="Tahoma"/>
      <family val="2"/>
      <charset val="238"/>
    </font>
    <font>
      <sz val="12"/>
      <name val="Arial CE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gray125">
        <fgColor theme="0" tint="-0.24994659260841701"/>
        <bgColor indexed="65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67">
    <xf numFmtId="0" fontId="0" fillId="0" borderId="0" xfId="0"/>
    <xf numFmtId="0" fontId="1" fillId="0" borderId="0" xfId="3"/>
    <xf numFmtId="0" fontId="1" fillId="0" borderId="0" xfId="3" applyFont="1" applyBorder="1"/>
    <xf numFmtId="0" fontId="3" fillId="0" borderId="6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6" fillId="0" borderId="0" xfId="2" applyFont="1" applyFill="1" applyAlignment="1">
      <alignment horizontal="right" vertical="top"/>
    </xf>
    <xf numFmtId="0" fontId="7" fillId="0" borderId="0" xfId="2" applyFont="1" applyFill="1"/>
    <xf numFmtId="0" fontId="7" fillId="0" borderId="0" xfId="5" applyFont="1" applyFill="1"/>
    <xf numFmtId="0" fontId="7" fillId="0" borderId="0" xfId="2" applyFont="1" applyFill="1" applyAlignment="1">
      <alignment vertical="center"/>
    </xf>
    <xf numFmtId="0" fontId="8" fillId="0" borderId="0" xfId="5" applyFont="1" applyFill="1" applyBorder="1" applyAlignment="1">
      <alignment horizontal="right"/>
    </xf>
    <xf numFmtId="165" fontId="7" fillId="0" borderId="11" xfId="5" applyNumberFormat="1" applyFont="1" applyFill="1" applyBorder="1" applyAlignment="1">
      <alignment horizontal="center" vertical="center"/>
    </xf>
    <xf numFmtId="165" fontId="7" fillId="0" borderId="6" xfId="5" applyNumberFormat="1" applyFont="1" applyFill="1" applyBorder="1" applyAlignment="1">
      <alignment horizontal="center" vertical="center"/>
    </xf>
    <xf numFmtId="165" fontId="7" fillId="0" borderId="7" xfId="5" applyNumberFormat="1" applyFont="1" applyFill="1" applyBorder="1" applyAlignment="1">
      <alignment horizontal="center" vertical="center"/>
    </xf>
    <xf numFmtId="165" fontId="7" fillId="0" borderId="8" xfId="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15" xfId="5" applyNumberFormat="1" applyFont="1" applyFill="1" applyBorder="1" applyAlignment="1">
      <alignment horizontal="left" vertical="center" wrapText="1" indent="1"/>
    </xf>
    <xf numFmtId="3" fontId="7" fillId="0" borderId="16" xfId="2" applyNumberFormat="1" applyFont="1" applyFill="1" applyBorder="1" applyAlignment="1">
      <alignment vertical="center"/>
    </xf>
    <xf numFmtId="3" fontId="7" fillId="0" borderId="17" xfId="2" applyNumberFormat="1" applyFont="1" applyFill="1" applyBorder="1" applyAlignment="1">
      <alignment vertical="center"/>
    </xf>
    <xf numFmtId="3" fontId="7" fillId="0" borderId="18" xfId="2" applyNumberFormat="1" applyFont="1" applyFill="1" applyBorder="1" applyAlignment="1">
      <alignment vertical="center"/>
    </xf>
    <xf numFmtId="3" fontId="7" fillId="0" borderId="19" xfId="2" applyNumberFormat="1" applyFont="1" applyFill="1" applyBorder="1" applyAlignment="1">
      <alignment vertical="center"/>
    </xf>
    <xf numFmtId="3" fontId="7" fillId="0" borderId="18" xfId="2" applyNumberFormat="1" applyFont="1" applyFill="1" applyBorder="1" applyAlignment="1">
      <alignment horizontal="right" vertical="center"/>
    </xf>
    <xf numFmtId="0" fontId="7" fillId="0" borderId="24" xfId="4" applyFont="1" applyFill="1" applyBorder="1" applyAlignment="1" applyProtection="1">
      <alignment horizontal="center" vertical="center" wrapText="1"/>
      <protection locked="0"/>
    </xf>
    <xf numFmtId="0" fontId="7" fillId="0" borderId="25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3" fillId="0" borderId="0" xfId="4" applyNumberFormat="1" applyFont="1" applyFill="1" applyBorder="1" applyAlignment="1">
      <alignment horizontal="right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27" xfId="4" applyFont="1" applyFill="1" applyBorder="1" applyAlignment="1" applyProtection="1">
      <alignment horizontal="center" vertical="center" wrapText="1"/>
      <protection locked="0"/>
    </xf>
    <xf numFmtId="1" fontId="7" fillId="0" borderId="1" xfId="4" applyNumberFormat="1" applyFont="1" applyFill="1" applyBorder="1" applyAlignment="1">
      <alignment horizontal="right" vertical="center"/>
    </xf>
    <xf numFmtId="165" fontId="3" fillId="0" borderId="5" xfId="4" applyNumberFormat="1" applyFont="1" applyFill="1" applyBorder="1" applyAlignment="1">
      <alignment horizontal="right" vertical="center"/>
    </xf>
    <xf numFmtId="1" fontId="7" fillId="0" borderId="28" xfId="4" applyNumberFormat="1" applyFont="1" applyFill="1" applyBorder="1" applyAlignment="1">
      <alignment horizontal="right" vertical="center"/>
    </xf>
    <xf numFmtId="1" fontId="3" fillId="0" borderId="21" xfId="4" applyNumberFormat="1" applyFont="1" applyFill="1" applyBorder="1" applyAlignment="1">
      <alignment vertical="center"/>
    </xf>
    <xf numFmtId="165" fontId="3" fillId="0" borderId="22" xfId="4" applyNumberFormat="1" applyFont="1" applyFill="1" applyBorder="1" applyAlignment="1">
      <alignment horizontal="right" vertical="center"/>
    </xf>
    <xf numFmtId="1" fontId="7" fillId="0" borderId="9" xfId="4" applyNumberFormat="1" applyFont="1" applyFill="1" applyBorder="1" applyAlignment="1">
      <alignment horizontal="right" vertical="center"/>
    </xf>
    <xf numFmtId="0" fontId="11" fillId="0" borderId="0" xfId="2" applyFont="1" applyAlignment="1" applyProtection="1">
      <alignment horizontal="right" vertical="top"/>
      <protection locked="0"/>
    </xf>
    <xf numFmtId="0" fontId="11" fillId="0" borderId="0" xfId="2" applyFont="1" applyFill="1" applyAlignment="1" applyProtection="1">
      <alignment horizontal="right" vertical="top"/>
      <protection locked="0"/>
    </xf>
    <xf numFmtId="0" fontId="2" fillId="0" borderId="0" xfId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vertical="center"/>
    </xf>
    <xf numFmtId="0" fontId="1" fillId="0" borderId="0" xfId="3" applyBorder="1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33" xfId="3" applyBorder="1"/>
    <xf numFmtId="0" fontId="2" fillId="0" borderId="33" xfId="1" applyFont="1" applyFill="1" applyBorder="1" applyAlignment="1">
      <alignment horizontal="center" vertical="center" wrapText="1"/>
    </xf>
    <xf numFmtId="164" fontId="2" fillId="0" borderId="33" xfId="3" applyNumberFormat="1" applyFont="1" applyFill="1" applyBorder="1" applyAlignment="1">
      <alignment vertical="center"/>
    </xf>
    <xf numFmtId="0" fontId="1" fillId="0" borderId="0" xfId="3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164" fontId="3" fillId="0" borderId="21" xfId="3" applyNumberFormat="1" applyFont="1" applyFill="1" applyBorder="1" applyAlignment="1">
      <alignment vertical="center"/>
    </xf>
    <xf numFmtId="164" fontId="3" fillId="0" borderId="22" xfId="3" applyNumberFormat="1" applyFont="1" applyFill="1" applyBorder="1" applyAlignment="1">
      <alignment vertical="center"/>
    </xf>
    <xf numFmtId="164" fontId="3" fillId="0" borderId="23" xfId="3" applyNumberFormat="1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horizontal="center" vertical="center" wrapText="1"/>
      <protection locked="0"/>
    </xf>
    <xf numFmtId="0" fontId="7" fillId="0" borderId="50" xfId="1" applyFont="1" applyFill="1" applyBorder="1" applyAlignment="1" applyProtection="1">
      <alignment horizontal="center" vertical="center" wrapText="1"/>
      <protection locked="0"/>
    </xf>
    <xf numFmtId="164" fontId="7" fillId="0" borderId="1" xfId="3" applyNumberFormat="1" applyFont="1" applyFill="1" applyBorder="1" applyAlignment="1">
      <alignment horizontal="right" vertical="center"/>
    </xf>
    <xf numFmtId="164" fontId="7" fillId="0" borderId="5" xfId="3" applyNumberFormat="1" applyFont="1" applyFill="1" applyBorder="1" applyAlignment="1">
      <alignment horizontal="right" vertical="center"/>
    </xf>
    <xf numFmtId="164" fontId="7" fillId="0" borderId="2" xfId="3" applyNumberFormat="1" applyFont="1" applyFill="1" applyBorder="1" applyAlignment="1">
      <alignment horizontal="right" vertical="center"/>
    </xf>
    <xf numFmtId="164" fontId="7" fillId="0" borderId="10" xfId="3" applyNumberFormat="1" applyFont="1" applyFill="1" applyBorder="1" applyAlignment="1">
      <alignment horizontal="right" vertical="center"/>
    </xf>
    <xf numFmtId="164" fontId="7" fillId="0" borderId="29" xfId="3" applyNumberFormat="1" applyFont="1" applyFill="1" applyBorder="1" applyAlignment="1">
      <alignment horizontal="right" vertical="center"/>
    </xf>
    <xf numFmtId="164" fontId="7" fillId="0" borderId="3" xfId="3" applyNumberFormat="1" applyFont="1" applyFill="1" applyBorder="1" applyAlignment="1">
      <alignment horizontal="right" vertical="center"/>
    </xf>
    <xf numFmtId="164" fontId="7" fillId="0" borderId="8" xfId="3" applyNumberFormat="1" applyFont="1" applyFill="1" applyBorder="1" applyAlignment="1">
      <alignment horizontal="right" vertical="center"/>
    </xf>
    <xf numFmtId="164" fontId="7" fillId="0" borderId="6" xfId="3" applyNumberFormat="1" applyFont="1" applyFill="1" applyBorder="1" applyAlignment="1">
      <alignment horizontal="right" vertical="center"/>
    </xf>
    <xf numFmtId="164" fontId="7" fillId="0" borderId="7" xfId="3" applyNumberFormat="1" applyFont="1" applyFill="1" applyBorder="1" applyAlignment="1">
      <alignment horizontal="right" vertical="center"/>
    </xf>
    <xf numFmtId="0" fontId="7" fillId="0" borderId="0" xfId="3" applyFont="1"/>
    <xf numFmtId="0" fontId="7" fillId="0" borderId="47" xfId="4" applyFont="1" applyFill="1" applyBorder="1" applyAlignment="1" applyProtection="1">
      <alignment horizontal="center" vertical="center" wrapText="1"/>
      <protection locked="0"/>
    </xf>
    <xf numFmtId="1" fontId="7" fillId="0" borderId="2" xfId="4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12" xfId="3" applyNumberFormat="1" applyFont="1" applyFill="1" applyBorder="1" applyAlignment="1">
      <alignment horizontal="right" vertical="center"/>
    </xf>
    <xf numFmtId="0" fontId="7" fillId="0" borderId="31" xfId="1" applyFont="1" applyFill="1" applyBorder="1" applyAlignment="1">
      <alignment horizontal="center" vertical="center" wrapText="1"/>
    </xf>
    <xf numFmtId="164" fontId="3" fillId="0" borderId="20" xfId="3" applyNumberFormat="1" applyFont="1" applyFill="1" applyBorder="1" applyAlignment="1">
      <alignment vertical="center"/>
    </xf>
    <xf numFmtId="164" fontId="7" fillId="0" borderId="4" xfId="3" applyNumberFormat="1" applyFont="1" applyFill="1" applyBorder="1" applyAlignment="1">
      <alignment horizontal="right" vertical="center"/>
    </xf>
    <xf numFmtId="0" fontId="7" fillId="0" borderId="0" xfId="3" applyFont="1" applyBorder="1" applyAlignment="1">
      <alignment horizontal="center" vertical="center" wrapText="1"/>
    </xf>
    <xf numFmtId="164" fontId="7" fillId="0" borderId="54" xfId="3" applyNumberFormat="1" applyFont="1" applyFill="1" applyBorder="1" applyAlignment="1">
      <alignment vertical="center"/>
    </xf>
    <xf numFmtId="164" fontId="7" fillId="0" borderId="53" xfId="3" applyNumberFormat="1" applyFont="1" applyFill="1" applyBorder="1" applyAlignment="1">
      <alignment vertical="center"/>
    </xf>
    <xf numFmtId="164" fontId="7" fillId="0" borderId="55" xfId="3" applyNumberFormat="1" applyFont="1" applyFill="1" applyBorder="1" applyAlignment="1">
      <alignment vertical="center"/>
    </xf>
    <xf numFmtId="164" fontId="7" fillId="0" borderId="56" xfId="3" applyNumberFormat="1" applyFont="1" applyFill="1" applyBorder="1" applyAlignment="1">
      <alignment vertical="center"/>
    </xf>
    <xf numFmtId="164" fontId="7" fillId="0" borderId="25" xfId="3" applyNumberFormat="1" applyFont="1" applyFill="1" applyBorder="1" applyAlignment="1">
      <alignment vertical="center"/>
    </xf>
    <xf numFmtId="164" fontId="7" fillId="0" borderId="34" xfId="3" applyNumberFormat="1" applyFont="1" applyFill="1" applyBorder="1" applyAlignment="1">
      <alignment horizontal="right" vertical="center"/>
    </xf>
    <xf numFmtId="164" fontId="7" fillId="0" borderId="35" xfId="3" applyNumberFormat="1" applyFont="1" applyFill="1" applyBorder="1" applyAlignment="1">
      <alignment horizontal="right" vertical="center"/>
    </xf>
    <xf numFmtId="164" fontId="7" fillId="0" borderId="17" xfId="3" applyNumberFormat="1" applyFont="1" applyFill="1" applyBorder="1" applyAlignment="1">
      <alignment horizontal="right" vertical="center"/>
    </xf>
    <xf numFmtId="164" fontId="7" fillId="0" borderId="18" xfId="3" applyNumberFormat="1" applyFont="1" applyFill="1" applyBorder="1" applyAlignment="1">
      <alignment horizontal="right" vertical="center"/>
    </xf>
    <xf numFmtId="164" fontId="1" fillId="0" borderId="0" xfId="3" applyNumberFormat="1"/>
    <xf numFmtId="164" fontId="1" fillId="0" borderId="0" xfId="3" applyNumberFormat="1" applyAlignment="1">
      <alignment horizontal="left" vertical="center"/>
    </xf>
    <xf numFmtId="0" fontId="1" fillId="0" borderId="0" xfId="4" applyFill="1"/>
    <xf numFmtId="0" fontId="1" fillId="0" borderId="0" xfId="4" applyFont="1" applyFill="1"/>
    <xf numFmtId="0" fontId="7" fillId="0" borderId="28" xfId="1" applyFont="1" applyFill="1" applyBorder="1" applyAlignment="1">
      <alignment horizontal="left" vertical="center" wrapText="1" indent="1"/>
    </xf>
    <xf numFmtId="0" fontId="1" fillId="0" borderId="0" xfId="3" applyFill="1" applyAlignment="1">
      <alignment horizontal="left" vertical="center"/>
    </xf>
    <xf numFmtId="0" fontId="1" fillId="0" borderId="0" xfId="4" applyFill="1" applyBorder="1"/>
    <xf numFmtId="0" fontId="2" fillId="0" borderId="31" xfId="1" applyFont="1" applyFill="1" applyBorder="1" applyAlignment="1">
      <alignment horizontal="left" vertical="center" wrapText="1" indent="1"/>
    </xf>
    <xf numFmtId="1" fontId="7" fillId="0" borderId="0" xfId="4" applyNumberFormat="1" applyFont="1" applyFill="1" applyBorder="1" applyAlignment="1">
      <alignment vertical="center"/>
    </xf>
    <xf numFmtId="1" fontId="3" fillId="0" borderId="0" xfId="4" applyNumberFormat="1" applyFont="1" applyFill="1" applyBorder="1" applyAlignment="1">
      <alignment vertical="center"/>
    </xf>
    <xf numFmtId="0" fontId="10" fillId="0" borderId="0" xfId="5" applyFont="1" applyFill="1" applyAlignment="1">
      <alignment horizontal="right" vertical="top"/>
    </xf>
    <xf numFmtId="0" fontId="1" fillId="0" borderId="0" xfId="4" applyFont="1" applyFill="1" applyAlignment="1">
      <alignment vertical="top"/>
    </xf>
    <xf numFmtId="1" fontId="7" fillId="2" borderId="9" xfId="4" applyNumberFormat="1" applyFont="1" applyFill="1" applyBorder="1" applyAlignment="1">
      <alignment horizontal="right" vertical="center"/>
    </xf>
    <xf numFmtId="1" fontId="7" fillId="2" borderId="28" xfId="4" applyNumberFormat="1" applyFont="1" applyFill="1" applyBorder="1" applyAlignment="1">
      <alignment horizontal="right" vertical="center"/>
    </xf>
    <xf numFmtId="1" fontId="7" fillId="2" borderId="1" xfId="4" applyNumberFormat="1" applyFont="1" applyFill="1" applyBorder="1" applyAlignment="1">
      <alignment horizontal="right" vertical="center"/>
    </xf>
    <xf numFmtId="1" fontId="7" fillId="2" borderId="2" xfId="4" applyNumberFormat="1" applyFont="1" applyFill="1" applyBorder="1" applyAlignment="1">
      <alignment horizontal="right" vertical="center"/>
    </xf>
    <xf numFmtId="1" fontId="7" fillId="2" borderId="56" xfId="4" applyNumberFormat="1" applyFont="1" applyFill="1" applyBorder="1" applyAlignment="1">
      <alignment horizontal="right" vertical="center"/>
    </xf>
    <xf numFmtId="1" fontId="7" fillId="2" borderId="21" xfId="4" applyNumberFormat="1" applyFont="1" applyFill="1" applyBorder="1" applyAlignment="1">
      <alignment horizontal="right" vertical="center"/>
    </xf>
    <xf numFmtId="1" fontId="7" fillId="2" borderId="57" xfId="4" applyNumberFormat="1" applyFont="1" applyFill="1" applyBorder="1" applyAlignment="1">
      <alignment horizontal="right" vertical="center"/>
    </xf>
    <xf numFmtId="0" fontId="3" fillId="0" borderId="36" xfId="3" applyFont="1" applyBorder="1" applyAlignment="1">
      <alignment horizontal="center" vertical="center" wrapText="1"/>
    </xf>
    <xf numFmtId="0" fontId="3" fillId="0" borderId="37" xfId="3" applyFont="1" applyBorder="1" applyAlignment="1">
      <alignment horizontal="center" vertical="center" wrapText="1"/>
    </xf>
    <xf numFmtId="0" fontId="3" fillId="0" borderId="38" xfId="3" applyFont="1" applyBorder="1" applyAlignment="1">
      <alignment horizontal="center" vertical="center" wrapText="1"/>
    </xf>
    <xf numFmtId="0" fontId="3" fillId="0" borderId="46" xfId="3" applyFont="1" applyFill="1" applyBorder="1" applyAlignment="1">
      <alignment horizontal="center" vertical="center" wrapText="1"/>
    </xf>
    <xf numFmtId="0" fontId="3" fillId="0" borderId="24" xfId="3" applyFont="1" applyFill="1" applyBorder="1" applyAlignment="1">
      <alignment horizontal="center" vertical="center" wrapText="1"/>
    </xf>
    <xf numFmtId="0" fontId="3" fillId="0" borderId="25" xfId="3" applyFont="1" applyFill="1" applyBorder="1" applyAlignment="1">
      <alignment horizontal="center" vertical="center" wrapText="1"/>
    </xf>
    <xf numFmtId="0" fontId="3" fillId="0" borderId="4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3" fillId="0" borderId="26" xfId="3" applyFont="1" applyBorder="1" applyAlignment="1">
      <alignment horizontal="center" vertical="center"/>
    </xf>
    <xf numFmtId="0" fontId="3" fillId="0" borderId="33" xfId="3" applyFont="1" applyBorder="1" applyAlignment="1">
      <alignment horizontal="center" vertical="center"/>
    </xf>
    <xf numFmtId="0" fontId="3" fillId="0" borderId="40" xfId="3" applyFont="1" applyBorder="1" applyAlignment="1">
      <alignment horizontal="center" vertical="center"/>
    </xf>
    <xf numFmtId="0" fontId="3" fillId="0" borderId="41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42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43" xfId="3" applyFont="1" applyBorder="1" applyAlignment="1">
      <alignment horizontal="center" vertical="center"/>
    </xf>
    <xf numFmtId="0" fontId="3" fillId="0" borderId="44" xfId="3" applyFont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7" fillId="0" borderId="30" xfId="1" applyFont="1" applyFill="1" applyBorder="1" applyAlignment="1">
      <alignment horizontal="left" vertical="center" wrapText="1" indent="1"/>
    </xf>
    <xf numFmtId="0" fontId="7" fillId="0" borderId="35" xfId="1" applyFont="1" applyFill="1" applyBorder="1" applyAlignment="1">
      <alignment horizontal="left" vertical="center" wrapText="1" indent="1"/>
    </xf>
    <xf numFmtId="0" fontId="7" fillId="0" borderId="3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left" vertical="center" wrapText="1" indent="1"/>
    </xf>
    <xf numFmtId="0" fontId="7" fillId="0" borderId="49" xfId="1" applyFont="1" applyFill="1" applyBorder="1" applyAlignment="1">
      <alignment horizontal="left" vertical="center" wrapText="1" indent="1"/>
    </xf>
    <xf numFmtId="0" fontId="2" fillId="0" borderId="33" xfId="1" applyFont="1" applyBorder="1" applyAlignment="1">
      <alignment horizontal="center" vertical="center"/>
    </xf>
    <xf numFmtId="165" fontId="3" fillId="0" borderId="26" xfId="5" applyNumberFormat="1" applyFont="1" applyFill="1" applyBorder="1" applyAlignment="1">
      <alignment horizontal="center" vertical="center" wrapText="1"/>
    </xf>
    <xf numFmtId="165" fontId="3" fillId="0" borderId="41" xfId="5" applyNumberFormat="1" applyFont="1" applyFill="1" applyBorder="1" applyAlignment="1">
      <alignment horizontal="center" vertical="center" wrapText="1"/>
    </xf>
    <xf numFmtId="165" fontId="3" fillId="0" borderId="15" xfId="5" applyNumberFormat="1" applyFont="1" applyFill="1" applyBorder="1" applyAlignment="1">
      <alignment horizontal="center" vertical="center" wrapText="1"/>
    </xf>
    <xf numFmtId="0" fontId="7" fillId="0" borderId="46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47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justify" vertical="center" wrapText="1"/>
    </xf>
    <xf numFmtId="0" fontId="4" fillId="0" borderId="0" xfId="2" applyFont="1" applyAlignment="1" applyProtection="1">
      <alignment horizontal="left" vertical="top" wrapText="1"/>
      <protection locked="0"/>
    </xf>
    <xf numFmtId="0" fontId="4" fillId="0" borderId="0" xfId="2" applyFont="1" applyFill="1" applyAlignment="1" applyProtection="1">
      <alignment horizontal="left" vertical="top" wrapText="1"/>
      <protection locked="0"/>
    </xf>
    <xf numFmtId="0" fontId="1" fillId="0" borderId="0" xfId="4" applyFont="1" applyFill="1" applyAlignment="1">
      <alignment horizontal="justify" vertical="center" wrapText="1"/>
    </xf>
    <xf numFmtId="0" fontId="3" fillId="0" borderId="26" xfId="4" applyFont="1" applyFill="1" applyBorder="1" applyAlignment="1" applyProtection="1">
      <alignment horizontal="center" vertical="center"/>
      <protection locked="0"/>
    </xf>
    <xf numFmtId="0" fontId="3" fillId="0" borderId="33" xfId="4" applyFont="1" applyFill="1" applyBorder="1" applyAlignment="1" applyProtection="1">
      <alignment horizontal="center" vertical="center"/>
      <protection locked="0"/>
    </xf>
    <xf numFmtId="0" fontId="3" fillId="0" borderId="15" xfId="4" applyFont="1" applyFill="1" applyBorder="1" applyAlignment="1" applyProtection="1">
      <alignment horizontal="center" vertical="center"/>
      <protection locked="0"/>
    </xf>
    <xf numFmtId="0" fontId="3" fillId="0" borderId="43" xfId="4" applyFont="1" applyFill="1" applyBorder="1" applyAlignment="1" applyProtection="1">
      <alignment horizontal="center" vertical="center"/>
      <protection locked="0"/>
    </xf>
    <xf numFmtId="0" fontId="3" fillId="0" borderId="51" xfId="4" applyFont="1" applyFill="1" applyBorder="1" applyAlignment="1" applyProtection="1">
      <alignment horizontal="center" vertical="center" wrapText="1"/>
      <protection locked="0"/>
    </xf>
    <xf numFmtId="0" fontId="3" fillId="0" borderId="17" xfId="4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7" fillId="0" borderId="52" xfId="4" applyFont="1" applyFill="1" applyBorder="1" applyAlignment="1" applyProtection="1">
      <alignment horizontal="center" vertical="center"/>
      <protection locked="0"/>
    </xf>
    <xf numFmtId="0" fontId="7" fillId="0" borderId="43" xfId="4" applyFont="1" applyFill="1" applyBorder="1" applyAlignment="1" applyProtection="1">
      <alignment horizontal="center" vertical="center"/>
      <protection locked="0"/>
    </xf>
    <xf numFmtId="0" fontId="7" fillId="0" borderId="19" xfId="4" applyFont="1" applyFill="1" applyBorder="1" applyAlignment="1" applyProtection="1">
      <alignment horizontal="center" vertical="center"/>
      <protection locked="0"/>
    </xf>
    <xf numFmtId="14" fontId="12" fillId="0" borderId="0" xfId="6" applyNumberFormat="1" applyFont="1" applyBorder="1" applyAlignment="1" applyProtection="1">
      <alignment horizontal="center" vertical="center" wrapText="1"/>
      <protection locked="0"/>
    </xf>
  </cellXfs>
  <cellStyles count="7">
    <cellStyle name="Normál" xfId="0" builtinId="0"/>
    <cellStyle name="Normál_1sz mellékletMIÉNK" xfId="1"/>
    <cellStyle name="Normál_2_melleklet_letszam" xfId="2"/>
    <cellStyle name="Normál_2sz melléklet" xfId="3"/>
    <cellStyle name="Normál_3_melleklet_intterv" xfId="4"/>
    <cellStyle name="Normál_Intézkedések nyilvántartása" xfId="6"/>
    <cellStyle name="Normál_PM Mellekletek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view="pageBreakPreview" zoomScale="90" zoomScaleNormal="90" zoomScaleSheetLayoutView="90" workbookViewId="0">
      <selection activeCell="A16" sqref="A16:B16"/>
    </sheetView>
  </sheetViews>
  <sheetFormatPr defaultColWidth="8" defaultRowHeight="12.75" x14ac:dyDescent="0.2"/>
  <cols>
    <col min="1" max="2" width="2.625" style="1" customWidth="1"/>
    <col min="3" max="3" width="10.25" style="1" customWidth="1"/>
    <col min="4" max="4" width="28.75" style="1" customWidth="1"/>
    <col min="5" max="5" width="17.125" style="1" customWidth="1"/>
    <col min="6" max="7" width="9.625" style="1" customWidth="1"/>
    <col min="8" max="9" width="8.625" style="1" customWidth="1"/>
    <col min="10" max="13" width="9.625" style="1" customWidth="1"/>
    <col min="14" max="15" width="8.625" style="1" customWidth="1"/>
    <col min="16" max="17" width="9.625" style="1" customWidth="1"/>
    <col min="18" max="22" width="8" style="1"/>
    <col min="23" max="23" width="7.875" style="1" customWidth="1"/>
    <col min="24" max="16384" width="8" style="1"/>
  </cols>
  <sheetData>
    <row r="1" spans="1:23" ht="39" customHeight="1" x14ac:dyDescent="0.2">
      <c r="A1" s="116" t="s">
        <v>0</v>
      </c>
      <c r="B1" s="117"/>
      <c r="C1" s="117"/>
      <c r="D1" s="118"/>
      <c r="E1" s="101" t="s">
        <v>14</v>
      </c>
      <c r="F1" s="104" t="s">
        <v>1</v>
      </c>
      <c r="G1" s="105"/>
      <c r="H1" s="105"/>
      <c r="I1" s="105"/>
      <c r="J1" s="105"/>
      <c r="K1" s="106"/>
      <c r="L1" s="107" t="s">
        <v>7</v>
      </c>
      <c r="M1" s="105"/>
      <c r="N1" s="105"/>
      <c r="O1" s="105"/>
      <c r="P1" s="105"/>
      <c r="Q1" s="106"/>
    </row>
    <row r="2" spans="1:23" ht="42" customHeight="1" x14ac:dyDescent="0.2">
      <c r="A2" s="119"/>
      <c r="B2" s="120"/>
      <c r="C2" s="120"/>
      <c r="D2" s="121"/>
      <c r="E2" s="102"/>
      <c r="F2" s="108" t="s">
        <v>2</v>
      </c>
      <c r="G2" s="109"/>
      <c r="H2" s="109" t="s">
        <v>5</v>
      </c>
      <c r="I2" s="109"/>
      <c r="J2" s="109" t="s">
        <v>6</v>
      </c>
      <c r="K2" s="110"/>
      <c r="L2" s="111" t="s">
        <v>2</v>
      </c>
      <c r="M2" s="109"/>
      <c r="N2" s="109" t="s">
        <v>5</v>
      </c>
      <c r="O2" s="109"/>
      <c r="P2" s="109" t="s">
        <v>6</v>
      </c>
      <c r="Q2" s="110"/>
    </row>
    <row r="3" spans="1:23" ht="51" customHeight="1" thickBot="1" x14ac:dyDescent="0.25">
      <c r="A3" s="122"/>
      <c r="B3" s="123"/>
      <c r="C3" s="123"/>
      <c r="D3" s="124"/>
      <c r="E3" s="102"/>
      <c r="F3" s="7" t="s">
        <v>3</v>
      </c>
      <c r="G3" s="4" t="s">
        <v>4</v>
      </c>
      <c r="H3" s="3" t="s">
        <v>3</v>
      </c>
      <c r="I3" s="4" t="s">
        <v>4</v>
      </c>
      <c r="J3" s="3" t="s">
        <v>3</v>
      </c>
      <c r="K3" s="5" t="s">
        <v>4</v>
      </c>
      <c r="L3" s="6" t="s">
        <v>3</v>
      </c>
      <c r="M3" s="4" t="s">
        <v>4</v>
      </c>
      <c r="N3" s="3" t="s">
        <v>3</v>
      </c>
      <c r="O3" s="4" t="s">
        <v>4</v>
      </c>
      <c r="P3" s="3" t="s">
        <v>3</v>
      </c>
      <c r="Q3" s="5" t="s">
        <v>4</v>
      </c>
      <c r="T3" s="64"/>
    </row>
    <row r="4" spans="1:23" ht="50.1" customHeight="1" thickBot="1" x14ac:dyDescent="0.25">
      <c r="A4" s="49" t="s">
        <v>15</v>
      </c>
      <c r="B4" s="125" t="s">
        <v>48</v>
      </c>
      <c r="C4" s="125"/>
      <c r="D4" s="125"/>
      <c r="E4" s="103"/>
      <c r="F4" s="70">
        <f t="shared" ref="F4:Q4" si="0">SUM(F5:F16)</f>
        <v>10</v>
      </c>
      <c r="G4" s="50">
        <f t="shared" si="0"/>
        <v>335.5</v>
      </c>
      <c r="H4" s="50">
        <f t="shared" si="0"/>
        <v>0</v>
      </c>
      <c r="I4" s="50">
        <f t="shared" si="0"/>
        <v>0</v>
      </c>
      <c r="J4" s="50">
        <f t="shared" si="0"/>
        <v>10</v>
      </c>
      <c r="K4" s="51">
        <f t="shared" si="0"/>
        <v>335.5</v>
      </c>
      <c r="L4" s="52">
        <f t="shared" si="0"/>
        <v>10</v>
      </c>
      <c r="M4" s="50">
        <f>SUM(M5:M16)</f>
        <v>331.5</v>
      </c>
      <c r="N4" s="50">
        <f t="shared" si="0"/>
        <v>0</v>
      </c>
      <c r="O4" s="50">
        <f t="shared" si="0"/>
        <v>0</v>
      </c>
      <c r="P4" s="50">
        <f t="shared" si="0"/>
        <v>10</v>
      </c>
      <c r="Q4" s="51">
        <f t="shared" si="0"/>
        <v>331.5</v>
      </c>
    </row>
    <row r="5" spans="1:23" ht="50.1" customHeight="1" x14ac:dyDescent="0.2">
      <c r="A5" s="126" t="s">
        <v>16</v>
      </c>
      <c r="B5" s="127"/>
      <c r="C5" s="114" t="s">
        <v>65</v>
      </c>
      <c r="D5" s="115"/>
      <c r="E5" s="72" t="s">
        <v>13</v>
      </c>
      <c r="F5" s="73">
        <v>1</v>
      </c>
      <c r="G5" s="74">
        <v>26</v>
      </c>
      <c r="H5" s="74">
        <v>0</v>
      </c>
      <c r="I5" s="74">
        <v>0</v>
      </c>
      <c r="J5" s="74">
        <f t="shared" ref="J5:K8" si="1">SUM(F5,H5)</f>
        <v>1</v>
      </c>
      <c r="K5" s="75">
        <f t="shared" si="1"/>
        <v>26</v>
      </c>
      <c r="L5" s="76">
        <v>1</v>
      </c>
      <c r="M5" s="74">
        <v>26</v>
      </c>
      <c r="N5" s="74">
        <v>0</v>
      </c>
      <c r="O5" s="74">
        <v>0</v>
      </c>
      <c r="P5" s="74">
        <f t="shared" ref="P5:P16" si="2">SUM(L5,N5)</f>
        <v>1</v>
      </c>
      <c r="Q5" s="77">
        <f t="shared" ref="Q5:Q6" si="3">SUM(M5,O5)</f>
        <v>26</v>
      </c>
      <c r="T5" s="82"/>
    </row>
    <row r="6" spans="1:23" s="48" customFormat="1" ht="50.1" customHeight="1" x14ac:dyDescent="0.2">
      <c r="A6" s="112" t="s">
        <v>17</v>
      </c>
      <c r="B6" s="113"/>
      <c r="C6" s="114" t="s">
        <v>66</v>
      </c>
      <c r="D6" s="115"/>
      <c r="E6" s="67" t="s">
        <v>13</v>
      </c>
      <c r="F6" s="68">
        <v>1</v>
      </c>
      <c r="G6" s="57">
        <v>27</v>
      </c>
      <c r="H6" s="57">
        <v>0</v>
      </c>
      <c r="I6" s="57">
        <v>0</v>
      </c>
      <c r="J6" s="57">
        <f t="shared" si="1"/>
        <v>1</v>
      </c>
      <c r="K6" s="71">
        <f t="shared" si="1"/>
        <v>27</v>
      </c>
      <c r="L6" s="58">
        <v>1</v>
      </c>
      <c r="M6" s="57">
        <v>30.5</v>
      </c>
      <c r="N6" s="57">
        <v>0</v>
      </c>
      <c r="O6" s="57">
        <v>0</v>
      </c>
      <c r="P6" s="57">
        <f t="shared" si="2"/>
        <v>1</v>
      </c>
      <c r="Q6" s="56">
        <f t="shared" si="3"/>
        <v>30.5</v>
      </c>
      <c r="T6" s="83"/>
    </row>
    <row r="7" spans="1:23" s="48" customFormat="1" ht="50.1" customHeight="1" x14ac:dyDescent="0.2">
      <c r="A7" s="112" t="s">
        <v>18</v>
      </c>
      <c r="B7" s="113"/>
      <c r="C7" s="114" t="s">
        <v>67</v>
      </c>
      <c r="D7" s="115"/>
      <c r="E7" s="67" t="s">
        <v>45</v>
      </c>
      <c r="F7" s="68">
        <v>1</v>
      </c>
      <c r="G7" s="57">
        <v>8</v>
      </c>
      <c r="H7" s="57">
        <v>0</v>
      </c>
      <c r="I7" s="57">
        <v>0</v>
      </c>
      <c r="J7" s="57">
        <f t="shared" si="1"/>
        <v>1</v>
      </c>
      <c r="K7" s="71">
        <f t="shared" si="1"/>
        <v>8</v>
      </c>
      <c r="L7" s="58">
        <v>1</v>
      </c>
      <c r="M7" s="57">
        <v>8</v>
      </c>
      <c r="N7" s="57">
        <v>0</v>
      </c>
      <c r="O7" s="57">
        <v>0</v>
      </c>
      <c r="P7" s="57">
        <f t="shared" si="2"/>
        <v>1</v>
      </c>
      <c r="Q7" s="56">
        <f t="shared" ref="Q7" si="4">SUM(M7,O7)</f>
        <v>8</v>
      </c>
    </row>
    <row r="8" spans="1:23" s="48" customFormat="1" ht="50.1" customHeight="1" x14ac:dyDescent="0.2">
      <c r="A8" s="112" t="s">
        <v>19</v>
      </c>
      <c r="B8" s="113"/>
      <c r="C8" s="114" t="s">
        <v>50</v>
      </c>
      <c r="D8" s="115"/>
      <c r="E8" s="67" t="s">
        <v>13</v>
      </c>
      <c r="F8" s="68">
        <v>1</v>
      </c>
      <c r="G8" s="57">
        <v>10.5</v>
      </c>
      <c r="H8" s="57">
        <v>0</v>
      </c>
      <c r="I8" s="57">
        <v>0</v>
      </c>
      <c r="J8" s="55">
        <f t="shared" si="1"/>
        <v>1</v>
      </c>
      <c r="K8" s="56">
        <f t="shared" si="1"/>
        <v>10.5</v>
      </c>
      <c r="L8" s="58">
        <v>1</v>
      </c>
      <c r="M8" s="55">
        <v>1</v>
      </c>
      <c r="N8" s="57">
        <v>0</v>
      </c>
      <c r="O8" s="57">
        <v>0</v>
      </c>
      <c r="P8" s="55">
        <f t="shared" si="2"/>
        <v>1</v>
      </c>
      <c r="Q8" s="56">
        <f t="shared" ref="Q8:Q16" si="5">SUM(M8,O8)</f>
        <v>1</v>
      </c>
    </row>
    <row r="9" spans="1:23" s="48" customFormat="1" ht="50.1" customHeight="1" x14ac:dyDescent="0.2">
      <c r="A9" s="112" t="s">
        <v>20</v>
      </c>
      <c r="B9" s="113"/>
      <c r="C9" s="114" t="s">
        <v>51</v>
      </c>
      <c r="D9" s="115"/>
      <c r="E9" s="69" t="s">
        <v>13</v>
      </c>
      <c r="F9" s="68">
        <v>1</v>
      </c>
      <c r="G9" s="57">
        <v>70.5</v>
      </c>
      <c r="H9" s="57">
        <v>0</v>
      </c>
      <c r="I9" s="57">
        <v>0</v>
      </c>
      <c r="J9" s="55">
        <f t="shared" ref="J9:J16" si="6">SUM(F9,H9)</f>
        <v>1</v>
      </c>
      <c r="K9" s="56">
        <f t="shared" ref="K9:K16" si="7">SUM(G9,I9)</f>
        <v>70.5</v>
      </c>
      <c r="L9" s="58">
        <v>1</v>
      </c>
      <c r="M9" s="55">
        <v>76</v>
      </c>
      <c r="N9" s="57">
        <v>0</v>
      </c>
      <c r="O9" s="57">
        <v>0</v>
      </c>
      <c r="P9" s="55">
        <f t="shared" si="2"/>
        <v>1</v>
      </c>
      <c r="Q9" s="56">
        <f t="shared" si="5"/>
        <v>76</v>
      </c>
    </row>
    <row r="10" spans="1:23" s="48" customFormat="1" ht="50.25" customHeight="1" x14ac:dyDescent="0.2">
      <c r="A10" s="112" t="s">
        <v>21</v>
      </c>
      <c r="B10" s="113"/>
      <c r="C10" s="114" t="s">
        <v>52</v>
      </c>
      <c r="D10" s="115"/>
      <c r="E10" s="69" t="s">
        <v>53</v>
      </c>
      <c r="F10" s="78">
        <v>1</v>
      </c>
      <c r="G10" s="57">
        <v>10</v>
      </c>
      <c r="H10" s="57">
        <v>0</v>
      </c>
      <c r="I10" s="57">
        <v>0</v>
      </c>
      <c r="J10" s="57">
        <f t="shared" si="6"/>
        <v>1</v>
      </c>
      <c r="K10" s="79">
        <f t="shared" si="7"/>
        <v>10</v>
      </c>
      <c r="L10" s="58">
        <v>1</v>
      </c>
      <c r="M10" s="55">
        <v>5</v>
      </c>
      <c r="N10" s="57">
        <v>0</v>
      </c>
      <c r="O10" s="57">
        <v>0</v>
      </c>
      <c r="P10" s="57">
        <f t="shared" si="2"/>
        <v>1</v>
      </c>
      <c r="Q10" s="56">
        <f t="shared" si="5"/>
        <v>5</v>
      </c>
    </row>
    <row r="11" spans="1:23" s="48" customFormat="1" ht="50.25" customHeight="1" x14ac:dyDescent="0.2">
      <c r="A11" s="112" t="s">
        <v>43</v>
      </c>
      <c r="B11" s="113"/>
      <c r="C11" s="114" t="s">
        <v>54</v>
      </c>
      <c r="D11" s="115"/>
      <c r="E11" s="69" t="s">
        <v>49</v>
      </c>
      <c r="F11" s="78">
        <v>1</v>
      </c>
      <c r="G11" s="57">
        <v>34</v>
      </c>
      <c r="H11" s="57">
        <v>0</v>
      </c>
      <c r="I11" s="57">
        <v>0</v>
      </c>
      <c r="J11" s="57">
        <f t="shared" si="6"/>
        <v>1</v>
      </c>
      <c r="K11" s="79">
        <f t="shared" si="7"/>
        <v>34</v>
      </c>
      <c r="L11" s="58">
        <v>1</v>
      </c>
      <c r="M11" s="55">
        <v>23</v>
      </c>
      <c r="N11" s="57">
        <v>0</v>
      </c>
      <c r="O11" s="57">
        <v>0</v>
      </c>
      <c r="P11" s="57">
        <f t="shared" si="2"/>
        <v>1</v>
      </c>
      <c r="Q11" s="56">
        <f t="shared" si="5"/>
        <v>23</v>
      </c>
    </row>
    <row r="12" spans="1:23" s="48" customFormat="1" ht="50.25" customHeight="1" x14ac:dyDescent="0.2">
      <c r="A12" s="112" t="s">
        <v>44</v>
      </c>
      <c r="B12" s="113"/>
      <c r="C12" s="114" t="s">
        <v>55</v>
      </c>
      <c r="D12" s="115"/>
      <c r="E12" s="67" t="s">
        <v>45</v>
      </c>
      <c r="F12" s="68">
        <v>1</v>
      </c>
      <c r="G12" s="57">
        <v>13</v>
      </c>
      <c r="H12" s="57">
        <v>0</v>
      </c>
      <c r="I12" s="57">
        <v>0</v>
      </c>
      <c r="J12" s="55">
        <f t="shared" ref="J12:J13" si="8">SUM(F12,H12)</f>
        <v>1</v>
      </c>
      <c r="K12" s="56">
        <f t="shared" ref="K12:K13" si="9">SUM(G12,I12)</f>
        <v>13</v>
      </c>
      <c r="L12" s="58">
        <v>1</v>
      </c>
      <c r="M12" s="55">
        <v>26</v>
      </c>
      <c r="N12" s="57">
        <v>0</v>
      </c>
      <c r="O12" s="57">
        <v>0</v>
      </c>
      <c r="P12" s="57">
        <f t="shared" si="2"/>
        <v>1</v>
      </c>
      <c r="Q12" s="56">
        <f t="shared" ref="Q12" si="10">SUM(M12,O12)</f>
        <v>26</v>
      </c>
    </row>
    <row r="13" spans="1:23" s="48" customFormat="1" ht="60" customHeight="1" x14ac:dyDescent="0.2">
      <c r="A13" s="112" t="s">
        <v>46</v>
      </c>
      <c r="B13" s="113"/>
      <c r="C13" s="114" t="s">
        <v>56</v>
      </c>
      <c r="D13" s="115"/>
      <c r="E13" s="67" t="s">
        <v>41</v>
      </c>
      <c r="F13" s="68">
        <v>1</v>
      </c>
      <c r="G13" s="57">
        <v>67</v>
      </c>
      <c r="H13" s="57">
        <v>0</v>
      </c>
      <c r="I13" s="57">
        <v>0</v>
      </c>
      <c r="J13" s="55">
        <f t="shared" si="8"/>
        <v>1</v>
      </c>
      <c r="K13" s="56">
        <f t="shared" si="9"/>
        <v>67</v>
      </c>
      <c r="L13" s="58">
        <v>1</v>
      </c>
      <c r="M13" s="55">
        <v>68</v>
      </c>
      <c r="N13" s="57">
        <v>0</v>
      </c>
      <c r="O13" s="57">
        <v>0</v>
      </c>
      <c r="P13" s="57">
        <f t="shared" si="2"/>
        <v>1</v>
      </c>
      <c r="Q13" s="56">
        <f t="shared" si="5"/>
        <v>68</v>
      </c>
    </row>
    <row r="14" spans="1:23" s="48" customFormat="1" ht="60" customHeight="1" x14ac:dyDescent="0.2">
      <c r="A14" s="112" t="s">
        <v>47</v>
      </c>
      <c r="B14" s="113"/>
      <c r="C14" s="114" t="s">
        <v>57</v>
      </c>
      <c r="D14" s="115"/>
      <c r="E14" s="67" t="s">
        <v>41</v>
      </c>
      <c r="F14" s="68">
        <v>1</v>
      </c>
      <c r="G14" s="57">
        <v>51.5</v>
      </c>
      <c r="H14" s="57">
        <v>0</v>
      </c>
      <c r="I14" s="57">
        <v>0</v>
      </c>
      <c r="J14" s="55">
        <f t="shared" ref="J14" si="11">SUM(F14,H14)</f>
        <v>1</v>
      </c>
      <c r="K14" s="56">
        <f t="shared" ref="K14" si="12">SUM(G14,I14)</f>
        <v>51.5</v>
      </c>
      <c r="L14" s="58">
        <v>1</v>
      </c>
      <c r="M14" s="55">
        <v>51.5</v>
      </c>
      <c r="N14" s="57">
        <v>0</v>
      </c>
      <c r="O14" s="57">
        <v>0</v>
      </c>
      <c r="P14" s="57">
        <f t="shared" si="2"/>
        <v>1</v>
      </c>
      <c r="Q14" s="56">
        <f t="shared" ref="Q14" si="13">SUM(M14,O14)</f>
        <v>51.5</v>
      </c>
      <c r="W14" s="166"/>
    </row>
    <row r="15" spans="1:23" ht="45" customHeight="1" x14ac:dyDescent="0.2">
      <c r="A15" s="112" t="s">
        <v>22</v>
      </c>
      <c r="B15" s="113"/>
      <c r="C15" s="130" t="s">
        <v>42</v>
      </c>
      <c r="D15" s="131"/>
      <c r="E15" s="53"/>
      <c r="F15" s="59"/>
      <c r="G15" s="60">
        <v>18</v>
      </c>
      <c r="H15" s="57">
        <v>0</v>
      </c>
      <c r="I15" s="57">
        <v>0</v>
      </c>
      <c r="J15" s="55">
        <f t="shared" si="6"/>
        <v>0</v>
      </c>
      <c r="K15" s="56">
        <f t="shared" si="7"/>
        <v>18</v>
      </c>
      <c r="L15" s="58"/>
      <c r="M15" s="60">
        <v>16.5</v>
      </c>
      <c r="N15" s="57">
        <v>0</v>
      </c>
      <c r="O15" s="57">
        <v>0</v>
      </c>
      <c r="P15" s="57">
        <f t="shared" si="2"/>
        <v>0</v>
      </c>
      <c r="Q15" s="56">
        <f t="shared" si="5"/>
        <v>16.5</v>
      </c>
      <c r="W15" s="166"/>
    </row>
    <row r="16" spans="1:23" ht="29.25" customHeight="1" thickBot="1" x14ac:dyDescent="0.25">
      <c r="A16" s="132" t="s">
        <v>23</v>
      </c>
      <c r="B16" s="133"/>
      <c r="C16" s="134" t="s">
        <v>30</v>
      </c>
      <c r="D16" s="135"/>
      <c r="E16" s="54"/>
      <c r="F16" s="61"/>
      <c r="G16" s="62">
        <v>0</v>
      </c>
      <c r="H16" s="62">
        <v>0</v>
      </c>
      <c r="I16" s="62">
        <v>0</v>
      </c>
      <c r="J16" s="80">
        <f t="shared" si="6"/>
        <v>0</v>
      </c>
      <c r="K16" s="81">
        <f t="shared" si="7"/>
        <v>0</v>
      </c>
      <c r="L16" s="61"/>
      <c r="M16" s="62">
        <v>0</v>
      </c>
      <c r="N16" s="62">
        <v>0</v>
      </c>
      <c r="O16" s="62">
        <v>0</v>
      </c>
      <c r="P16" s="62">
        <f t="shared" si="2"/>
        <v>0</v>
      </c>
      <c r="Q16" s="63">
        <f t="shared" si="5"/>
        <v>0</v>
      </c>
      <c r="W16" s="166"/>
    </row>
    <row r="17" spans="1:23" ht="30" customHeight="1" x14ac:dyDescent="0.2">
      <c r="A17" s="136"/>
      <c r="B17" s="136"/>
      <c r="C17" s="45"/>
      <c r="D17" s="45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W17" s="166"/>
    </row>
    <row r="18" spans="1:23" s="43" customFormat="1" ht="37.5" customHeight="1" x14ac:dyDescent="0.2">
      <c r="A18" s="128"/>
      <c r="B18" s="128"/>
      <c r="C18" s="129"/>
      <c r="D18" s="129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W18" s="166"/>
    </row>
    <row r="19" spans="1:23" s="43" customFormat="1" ht="30" customHeight="1" x14ac:dyDescent="0.2">
      <c r="A19" s="128"/>
      <c r="B19" s="128"/>
      <c r="C19" s="129"/>
      <c r="D19" s="129"/>
      <c r="E19" s="44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W19" s="166"/>
    </row>
    <row r="20" spans="1:23" ht="35.1" customHeight="1" x14ac:dyDescent="0.2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W20" s="166"/>
    </row>
    <row r="21" spans="1:23" ht="35.1" customHeight="1" x14ac:dyDescent="0.2"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W21" s="166"/>
    </row>
    <row r="22" spans="1:23" ht="35.1" customHeight="1" x14ac:dyDescent="0.2"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W22" s="166"/>
    </row>
    <row r="23" spans="1:23" ht="35.1" customHeight="1" x14ac:dyDescent="0.2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W23" s="166"/>
    </row>
    <row r="24" spans="1:23" ht="35.1" customHeight="1" x14ac:dyDescent="0.2">
      <c r="W24" s="166"/>
    </row>
    <row r="25" spans="1:23" ht="35.1" customHeight="1" x14ac:dyDescent="0.2"/>
    <row r="26" spans="1:23" ht="35.1" customHeight="1" x14ac:dyDescent="0.2"/>
    <row r="27" spans="1:23" ht="35.1" customHeight="1" x14ac:dyDescent="0.2"/>
    <row r="28" spans="1:23" ht="35.1" customHeight="1" x14ac:dyDescent="0.2"/>
    <row r="29" spans="1:23" ht="24.95" customHeight="1" x14ac:dyDescent="0.2"/>
    <row r="30" spans="1:23" ht="24.95" customHeight="1" x14ac:dyDescent="0.2"/>
    <row r="31" spans="1:23" ht="24.95" customHeight="1" x14ac:dyDescent="0.2"/>
  </sheetData>
  <mergeCells count="41">
    <mergeCell ref="C11:D11"/>
    <mergeCell ref="C18:D18"/>
    <mergeCell ref="A13:B13"/>
    <mergeCell ref="C10:D10"/>
    <mergeCell ref="A19:B19"/>
    <mergeCell ref="C19:D19"/>
    <mergeCell ref="A15:B15"/>
    <mergeCell ref="C15:D15"/>
    <mergeCell ref="A16:B16"/>
    <mergeCell ref="C16:D16"/>
    <mergeCell ref="A17:B17"/>
    <mergeCell ref="A18:B18"/>
    <mergeCell ref="C12:D12"/>
    <mergeCell ref="A10:B10"/>
    <mergeCell ref="C13:D13"/>
    <mergeCell ref="A14:B14"/>
    <mergeCell ref="C14:D14"/>
    <mergeCell ref="A12:B12"/>
    <mergeCell ref="A11:B11"/>
    <mergeCell ref="A9:B9"/>
    <mergeCell ref="C9:D9"/>
    <mergeCell ref="A1:D3"/>
    <mergeCell ref="B4:D4"/>
    <mergeCell ref="A8:B8"/>
    <mergeCell ref="C5:D5"/>
    <mergeCell ref="C8:D8"/>
    <mergeCell ref="A5:B5"/>
    <mergeCell ref="A6:B6"/>
    <mergeCell ref="C6:D6"/>
    <mergeCell ref="A7:B7"/>
    <mergeCell ref="C7:D7"/>
    <mergeCell ref="W14:W24"/>
    <mergeCell ref="E1:E4"/>
    <mergeCell ref="F1:K1"/>
    <mergeCell ref="L1:Q1"/>
    <mergeCell ref="F2:G2"/>
    <mergeCell ref="H2:I2"/>
    <mergeCell ref="J2:K2"/>
    <mergeCell ref="L2:M2"/>
    <mergeCell ref="N2:O2"/>
    <mergeCell ref="P2:Q2"/>
  </mergeCells>
  <printOptions horizontalCentered="1" verticalCentered="1"/>
  <pageMargins left="0.39370078740157483" right="0.39370078740157483" top="0.98425196850393704" bottom="0.59055118110236227" header="0.51181102362204722" footer="0.51181102362204722"/>
  <pageSetup paperSize="9" scale="61" orientation="landscape" r:id="rId1"/>
  <headerFooter alignWithMargins="0">
    <oddHeader xml:space="preserve">&amp;C&amp;"Tahoma,Félkövér"
&amp;12 2016. ÉVI ELLENŐRZÉSI MUNKATERV TELJESÍTÉSE&amp;11
&amp;R 1. sz. melléklet&amp;10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view="pageBreakPreview" zoomScale="110" zoomScaleNormal="100" zoomScaleSheetLayoutView="110" workbookViewId="0">
      <selection activeCell="C6" sqref="C6:K6"/>
    </sheetView>
  </sheetViews>
  <sheetFormatPr defaultColWidth="8" defaultRowHeight="14.25" x14ac:dyDescent="0.2"/>
  <cols>
    <col min="1" max="1" width="31.25" style="10" customWidth="1"/>
    <col min="2" max="17" width="7.625" style="9" customWidth="1"/>
    <col min="18" max="16384" width="8" style="9"/>
  </cols>
  <sheetData>
    <row r="1" spans="1:22" ht="62.25" customHeight="1" x14ac:dyDescent="0.2">
      <c r="A1" s="137" t="s">
        <v>0</v>
      </c>
      <c r="B1" s="140" t="s">
        <v>31</v>
      </c>
      <c r="C1" s="141"/>
      <c r="D1" s="141"/>
      <c r="E1" s="142"/>
      <c r="F1" s="140" t="s">
        <v>25</v>
      </c>
      <c r="G1" s="142"/>
      <c r="H1" s="140" t="s">
        <v>35</v>
      </c>
      <c r="I1" s="142"/>
      <c r="J1" s="140" t="s">
        <v>32</v>
      </c>
      <c r="K1" s="142"/>
      <c r="L1" s="140" t="s">
        <v>8</v>
      </c>
      <c r="M1" s="142"/>
      <c r="N1" s="143" t="s">
        <v>36</v>
      </c>
      <c r="O1" s="141"/>
      <c r="P1" s="141"/>
      <c r="Q1" s="142"/>
    </row>
    <row r="2" spans="1:22" ht="38.25" customHeight="1" x14ac:dyDescent="0.2">
      <c r="A2" s="138"/>
      <c r="B2" s="144" t="s">
        <v>33</v>
      </c>
      <c r="C2" s="145"/>
      <c r="D2" s="146" t="s">
        <v>34</v>
      </c>
      <c r="E2" s="147"/>
      <c r="F2" s="148" t="s">
        <v>11</v>
      </c>
      <c r="G2" s="149"/>
      <c r="H2" s="150" t="s">
        <v>12</v>
      </c>
      <c r="I2" s="147"/>
      <c r="J2" s="148" t="s">
        <v>11</v>
      </c>
      <c r="K2" s="149"/>
      <c r="L2" s="148" t="s">
        <v>11</v>
      </c>
      <c r="M2" s="149"/>
      <c r="N2" s="144" t="s">
        <v>37</v>
      </c>
      <c r="O2" s="145"/>
      <c r="P2" s="146" t="s">
        <v>38</v>
      </c>
      <c r="Q2" s="147"/>
    </row>
    <row r="3" spans="1:22" ht="41.25" customHeight="1" thickBot="1" x14ac:dyDescent="0.25">
      <c r="A3" s="139"/>
      <c r="B3" s="13" t="s">
        <v>9</v>
      </c>
      <c r="C3" s="14" t="s">
        <v>10</v>
      </c>
      <c r="D3" s="14" t="s">
        <v>9</v>
      </c>
      <c r="E3" s="15" t="s">
        <v>10</v>
      </c>
      <c r="F3" s="13" t="s">
        <v>9</v>
      </c>
      <c r="G3" s="15" t="s">
        <v>10</v>
      </c>
      <c r="H3" s="13" t="s">
        <v>9</v>
      </c>
      <c r="I3" s="15" t="s">
        <v>10</v>
      </c>
      <c r="J3" s="13" t="s">
        <v>9</v>
      </c>
      <c r="K3" s="15" t="s">
        <v>10</v>
      </c>
      <c r="L3" s="13" t="s">
        <v>9</v>
      </c>
      <c r="M3" s="15" t="s">
        <v>10</v>
      </c>
      <c r="N3" s="16" t="s">
        <v>9</v>
      </c>
      <c r="O3" s="14" t="s">
        <v>10</v>
      </c>
      <c r="P3" s="14" t="s">
        <v>9</v>
      </c>
      <c r="Q3" s="15" t="s">
        <v>10</v>
      </c>
    </row>
    <row r="4" spans="1:22" ht="39.950000000000003" customHeight="1" thickBot="1" x14ac:dyDescent="0.25">
      <c r="A4" s="19" t="s">
        <v>24</v>
      </c>
      <c r="B4" s="20">
        <v>2</v>
      </c>
      <c r="C4" s="21">
        <v>2</v>
      </c>
      <c r="D4" s="21">
        <v>2</v>
      </c>
      <c r="E4" s="24">
        <v>2</v>
      </c>
      <c r="F4" s="20">
        <v>508</v>
      </c>
      <c r="G4" s="22">
        <v>508</v>
      </c>
      <c r="H4" s="20">
        <v>0</v>
      </c>
      <c r="I4" s="22">
        <v>0</v>
      </c>
      <c r="J4" s="20">
        <v>0</v>
      </c>
      <c r="K4" s="22">
        <v>0</v>
      </c>
      <c r="L4" s="20">
        <f>SUM(F4,J4)</f>
        <v>508</v>
      </c>
      <c r="M4" s="22">
        <f>SUM(G4,K4)</f>
        <v>508</v>
      </c>
      <c r="N4" s="23">
        <v>0</v>
      </c>
      <c r="O4" s="21">
        <v>0</v>
      </c>
      <c r="P4" s="21">
        <v>0</v>
      </c>
      <c r="Q4" s="22">
        <v>0</v>
      </c>
    </row>
    <row r="5" spans="1:22" ht="8.25" customHeight="1" x14ac:dyDescent="0.2">
      <c r="B5" s="11"/>
      <c r="C5" s="11"/>
      <c r="N5" s="11"/>
      <c r="P5" s="11"/>
      <c r="Q5" s="11"/>
    </row>
    <row r="6" spans="1:22" ht="65.25" customHeight="1" x14ac:dyDescent="0.2">
      <c r="A6" s="12"/>
      <c r="B6" s="8"/>
      <c r="C6" s="151"/>
      <c r="D6" s="151"/>
      <c r="E6" s="151"/>
      <c r="F6" s="151"/>
      <c r="G6" s="151"/>
      <c r="H6" s="151"/>
      <c r="I6" s="151"/>
      <c r="J6" s="151"/>
      <c r="K6" s="151"/>
      <c r="M6" s="39"/>
      <c r="N6" s="152"/>
      <c r="O6" s="152"/>
      <c r="P6" s="152"/>
      <c r="Q6" s="152"/>
      <c r="R6" s="152"/>
      <c r="S6" s="152"/>
      <c r="T6" s="152"/>
      <c r="U6" s="152"/>
      <c r="V6" s="152"/>
    </row>
    <row r="7" spans="1:22" ht="48.75" customHeight="1" x14ac:dyDescent="0.2">
      <c r="A7" s="12"/>
      <c r="B7" s="8"/>
      <c r="C7" s="151"/>
      <c r="D7" s="151"/>
      <c r="E7" s="151"/>
      <c r="F7" s="151"/>
      <c r="G7" s="151"/>
      <c r="H7" s="151"/>
      <c r="I7" s="151"/>
      <c r="J7" s="151"/>
      <c r="K7" s="151"/>
      <c r="M7" s="40"/>
      <c r="N7" s="153"/>
      <c r="O7" s="153"/>
      <c r="P7" s="153"/>
      <c r="Q7" s="153"/>
      <c r="R7" s="153"/>
      <c r="S7" s="153"/>
      <c r="T7" s="153"/>
      <c r="U7" s="153"/>
      <c r="V7" s="153"/>
    </row>
    <row r="8" spans="1:22" ht="62.25" customHeight="1" x14ac:dyDescent="0.2">
      <c r="A8" s="12"/>
      <c r="B8" s="8"/>
      <c r="C8" s="151"/>
      <c r="D8" s="151"/>
      <c r="E8" s="151"/>
      <c r="F8" s="151"/>
      <c r="G8" s="151"/>
      <c r="H8" s="151"/>
      <c r="I8" s="151"/>
      <c r="J8" s="151"/>
      <c r="K8" s="151"/>
      <c r="M8" s="40"/>
      <c r="N8" s="153"/>
      <c r="O8" s="153"/>
      <c r="P8" s="153"/>
      <c r="Q8" s="153"/>
      <c r="R8" s="153"/>
      <c r="S8" s="153"/>
      <c r="T8" s="153"/>
      <c r="U8" s="153"/>
      <c r="V8" s="153"/>
    </row>
    <row r="9" spans="1:22" ht="16.5" customHeight="1" x14ac:dyDescent="0.2">
      <c r="A9" s="12"/>
      <c r="B9" s="8"/>
      <c r="C9" s="151"/>
      <c r="D9" s="151"/>
      <c r="E9" s="151"/>
      <c r="F9" s="151"/>
      <c r="G9" s="151"/>
      <c r="H9" s="151"/>
      <c r="I9" s="151"/>
      <c r="J9" s="151"/>
      <c r="K9" s="151"/>
      <c r="M9" s="40"/>
      <c r="N9" s="153"/>
      <c r="O9" s="153"/>
      <c r="P9" s="153"/>
      <c r="Q9" s="153"/>
      <c r="R9" s="153"/>
      <c r="S9" s="153"/>
      <c r="T9" s="153"/>
      <c r="U9" s="153"/>
      <c r="V9" s="153"/>
    </row>
    <row r="10" spans="1:22" ht="15" customHeight="1" x14ac:dyDescent="0.2">
      <c r="B10" s="8"/>
      <c r="C10" s="151"/>
      <c r="D10" s="151"/>
      <c r="E10" s="151"/>
      <c r="F10" s="151"/>
      <c r="G10" s="151"/>
      <c r="H10" s="151"/>
      <c r="I10" s="151"/>
      <c r="J10" s="151"/>
      <c r="K10" s="151"/>
      <c r="M10" s="40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ht="87" customHeight="1" x14ac:dyDescent="0.2">
      <c r="A11" s="12"/>
      <c r="B11" s="8"/>
      <c r="C11" s="151"/>
      <c r="D11" s="151"/>
      <c r="E11" s="151"/>
      <c r="F11" s="151"/>
      <c r="G11" s="151"/>
      <c r="H11" s="151"/>
      <c r="I11" s="151"/>
      <c r="J11" s="151"/>
      <c r="K11" s="151"/>
      <c r="M11" s="40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1:22" ht="99" customHeight="1" x14ac:dyDescent="0.2">
      <c r="A12" s="12"/>
      <c r="B12" s="8"/>
      <c r="C12" s="151"/>
      <c r="D12" s="151"/>
      <c r="E12" s="151"/>
      <c r="F12" s="151"/>
      <c r="G12" s="151"/>
      <c r="H12" s="151"/>
      <c r="I12" s="151"/>
      <c r="J12" s="151"/>
      <c r="K12" s="151"/>
      <c r="M12" s="39"/>
      <c r="N12" s="152"/>
      <c r="O12" s="152"/>
      <c r="P12" s="152"/>
      <c r="Q12" s="152"/>
      <c r="R12" s="152"/>
      <c r="S12" s="152"/>
      <c r="T12" s="152"/>
      <c r="U12" s="152"/>
      <c r="V12" s="152"/>
    </row>
  </sheetData>
  <mergeCells count="29">
    <mergeCell ref="C12:K12"/>
    <mergeCell ref="N12:V12"/>
    <mergeCell ref="C9:K9"/>
    <mergeCell ref="N9:V9"/>
    <mergeCell ref="C10:K10"/>
    <mergeCell ref="N10:V10"/>
    <mergeCell ref="C11:K11"/>
    <mergeCell ref="N11:V11"/>
    <mergeCell ref="C6:K6"/>
    <mergeCell ref="N6:V6"/>
    <mergeCell ref="C7:K7"/>
    <mergeCell ref="N7:V7"/>
    <mergeCell ref="C8:K8"/>
    <mergeCell ref="N8:V8"/>
    <mergeCell ref="N1:Q1"/>
    <mergeCell ref="B2:C2"/>
    <mergeCell ref="D2:E2"/>
    <mergeCell ref="F2:G2"/>
    <mergeCell ref="H2:I2"/>
    <mergeCell ref="J2:K2"/>
    <mergeCell ref="L2:M2"/>
    <mergeCell ref="N2:O2"/>
    <mergeCell ref="P2:Q2"/>
    <mergeCell ref="L1:M1"/>
    <mergeCell ref="A1:A3"/>
    <mergeCell ref="B1:E1"/>
    <mergeCell ref="F1:G1"/>
    <mergeCell ref="H1:I1"/>
    <mergeCell ref="J1:K1"/>
  </mergeCells>
  <printOptions horizontalCentered="1"/>
  <pageMargins left="0.59055118110236227" right="0.59055118110236227" top="2.2440944881889764" bottom="0.39370078740157483" header="0.59055118110236227" footer="0.51181102362204722"/>
  <pageSetup paperSize="9" scale="75" orientation="landscape" cellComments="asDisplayed" r:id="rId1"/>
  <headerFooter alignWithMargins="0">
    <oddHeader>&amp;C
&amp;"Tahoma,Félkövér"LÉTSZÁM ÉS ERŐFORRÁS 
2016. ÉV
&amp;R2.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zoomScaleNormal="100" zoomScaleSheetLayoutView="100" workbookViewId="0">
      <selection activeCell="M14" sqref="M14"/>
    </sheetView>
  </sheetViews>
  <sheetFormatPr defaultColWidth="8" defaultRowHeight="12.75" x14ac:dyDescent="0.2"/>
  <cols>
    <col min="1" max="1" width="5.625" style="84" customWidth="1"/>
    <col min="2" max="2" width="36.5" style="84" customWidth="1"/>
    <col min="3" max="3" width="17.625" style="84" customWidth="1"/>
    <col min="4" max="4" width="18.25" style="84" customWidth="1"/>
    <col min="5" max="8" width="13.75" style="84" customWidth="1"/>
    <col min="9" max="9" width="14.75" style="84" customWidth="1"/>
    <col min="10" max="11" width="13.25" style="84" customWidth="1"/>
    <col min="12" max="12" width="14.5" style="84" customWidth="1"/>
    <col min="13" max="13" width="12.75" style="84" customWidth="1"/>
    <col min="14" max="14" width="19" style="84" customWidth="1"/>
    <col min="15" max="17" width="8" style="84" customWidth="1"/>
    <col min="18" max="18" width="13.375" style="84" customWidth="1"/>
    <col min="19" max="16384" width="8" style="84"/>
  </cols>
  <sheetData>
    <row r="1" spans="1:19" ht="77.25" customHeight="1" x14ac:dyDescent="0.2">
      <c r="A1" s="155" t="s">
        <v>0</v>
      </c>
      <c r="B1" s="156"/>
      <c r="C1" s="159" t="s">
        <v>26</v>
      </c>
      <c r="D1" s="65" t="s">
        <v>75</v>
      </c>
      <c r="E1" s="65" t="s">
        <v>39</v>
      </c>
      <c r="F1" s="25" t="s">
        <v>59</v>
      </c>
      <c r="G1" s="25" t="s">
        <v>63</v>
      </c>
      <c r="H1" s="32" t="s">
        <v>64</v>
      </c>
      <c r="I1" s="25" t="s">
        <v>40</v>
      </c>
      <c r="J1" s="25" t="s">
        <v>27</v>
      </c>
      <c r="K1" s="25" t="s">
        <v>60</v>
      </c>
      <c r="L1" s="25" t="s">
        <v>61</v>
      </c>
      <c r="M1" s="26" t="s">
        <v>28</v>
      </c>
      <c r="Q1" s="85"/>
    </row>
    <row r="2" spans="1:19" ht="23.25" customHeight="1" thickBot="1" x14ac:dyDescent="0.25">
      <c r="A2" s="157"/>
      <c r="B2" s="158"/>
      <c r="C2" s="160"/>
      <c r="D2" s="163" t="s">
        <v>3</v>
      </c>
      <c r="E2" s="164"/>
      <c r="F2" s="164"/>
      <c r="G2" s="164"/>
      <c r="H2" s="164"/>
      <c r="I2" s="164"/>
      <c r="J2" s="164"/>
      <c r="K2" s="164"/>
      <c r="L2" s="165"/>
      <c r="M2" s="27" t="s">
        <v>29</v>
      </c>
      <c r="P2" s="28"/>
      <c r="Q2" s="28"/>
      <c r="R2" s="28"/>
      <c r="S2" s="28"/>
    </row>
    <row r="3" spans="1:19" ht="39.950000000000003" customHeight="1" x14ac:dyDescent="0.2">
      <c r="A3" s="31" t="s">
        <v>16</v>
      </c>
      <c r="B3" s="86" t="s">
        <v>68</v>
      </c>
      <c r="C3" s="67" t="s">
        <v>13</v>
      </c>
      <c r="D3" s="35">
        <v>1</v>
      </c>
      <c r="E3" s="95"/>
      <c r="F3" s="95"/>
      <c r="G3" s="95"/>
      <c r="H3" s="95"/>
      <c r="I3" s="95"/>
      <c r="J3" s="66">
        <f t="shared" ref="J3:J8" si="0">SUM(D3:I3)</f>
        <v>1</v>
      </c>
      <c r="K3" s="38">
        <f t="shared" ref="K3:K8" si="1">D3</f>
        <v>1</v>
      </c>
      <c r="L3" s="38">
        <v>1</v>
      </c>
      <c r="M3" s="34">
        <f t="shared" ref="M3:M15" si="2">IF(L3&gt;0,(L3/K3)*100,0)</f>
        <v>100</v>
      </c>
      <c r="N3" s="87"/>
      <c r="O3" s="85"/>
      <c r="Q3" s="88"/>
      <c r="R3" s="88"/>
      <c r="S3" s="88"/>
    </row>
    <row r="4" spans="1:19" ht="39.950000000000003" customHeight="1" x14ac:dyDescent="0.2">
      <c r="A4" s="31" t="s">
        <v>17</v>
      </c>
      <c r="B4" s="86" t="s">
        <v>69</v>
      </c>
      <c r="C4" s="67" t="s">
        <v>13</v>
      </c>
      <c r="D4" s="35">
        <v>9</v>
      </c>
      <c r="E4" s="95"/>
      <c r="F4" s="95"/>
      <c r="G4" s="95"/>
      <c r="H4" s="95"/>
      <c r="I4" s="95"/>
      <c r="J4" s="66">
        <f t="shared" si="0"/>
        <v>9</v>
      </c>
      <c r="K4" s="38">
        <f t="shared" si="1"/>
        <v>9</v>
      </c>
      <c r="L4" s="38">
        <v>9</v>
      </c>
      <c r="M4" s="34">
        <f t="shared" si="2"/>
        <v>100</v>
      </c>
      <c r="N4" s="87"/>
      <c r="O4" s="85"/>
      <c r="Q4" s="88"/>
      <c r="R4" s="88"/>
      <c r="S4" s="88"/>
    </row>
    <row r="5" spans="1:19" ht="39.950000000000003" customHeight="1" x14ac:dyDescent="0.2">
      <c r="A5" s="31" t="s">
        <v>18</v>
      </c>
      <c r="B5" s="86" t="s">
        <v>70</v>
      </c>
      <c r="C5" s="67" t="s">
        <v>13</v>
      </c>
      <c r="D5" s="35">
        <v>8</v>
      </c>
      <c r="E5" s="95"/>
      <c r="F5" s="95"/>
      <c r="G5" s="95"/>
      <c r="H5" s="95"/>
      <c r="I5" s="95"/>
      <c r="J5" s="66">
        <f t="shared" si="0"/>
        <v>8</v>
      </c>
      <c r="K5" s="38">
        <f t="shared" si="1"/>
        <v>8</v>
      </c>
      <c r="L5" s="38">
        <v>8</v>
      </c>
      <c r="M5" s="34">
        <f t="shared" si="2"/>
        <v>100</v>
      </c>
      <c r="N5" s="87"/>
      <c r="O5" s="85"/>
      <c r="Q5" s="88"/>
      <c r="R5" s="88"/>
      <c r="S5" s="88"/>
    </row>
    <row r="6" spans="1:19" ht="39.950000000000003" customHeight="1" x14ac:dyDescent="0.2">
      <c r="A6" s="31" t="s">
        <v>19</v>
      </c>
      <c r="B6" s="86" t="s">
        <v>71</v>
      </c>
      <c r="C6" s="67" t="s">
        <v>53</v>
      </c>
      <c r="D6" s="35">
        <v>13</v>
      </c>
      <c r="E6" s="95"/>
      <c r="F6" s="95"/>
      <c r="G6" s="95"/>
      <c r="H6" s="95"/>
      <c r="I6" s="95"/>
      <c r="J6" s="66">
        <f t="shared" si="0"/>
        <v>13</v>
      </c>
      <c r="K6" s="38">
        <f t="shared" si="1"/>
        <v>13</v>
      </c>
      <c r="L6" s="38">
        <v>13</v>
      </c>
      <c r="M6" s="34">
        <f t="shared" si="2"/>
        <v>100</v>
      </c>
      <c r="N6" s="87"/>
      <c r="O6" s="85"/>
      <c r="Q6" s="88"/>
      <c r="R6" s="88"/>
      <c r="S6" s="88"/>
    </row>
    <row r="7" spans="1:19" ht="39.950000000000003" customHeight="1" x14ac:dyDescent="0.2">
      <c r="A7" s="31" t="s">
        <v>20</v>
      </c>
      <c r="B7" s="86" t="s">
        <v>72</v>
      </c>
      <c r="C7" s="67" t="s">
        <v>45</v>
      </c>
      <c r="D7" s="35">
        <v>3</v>
      </c>
      <c r="E7" s="95"/>
      <c r="F7" s="95"/>
      <c r="G7" s="95"/>
      <c r="H7" s="95"/>
      <c r="I7" s="97"/>
      <c r="J7" s="38">
        <f t="shared" si="0"/>
        <v>3</v>
      </c>
      <c r="K7" s="38">
        <f t="shared" si="1"/>
        <v>3</v>
      </c>
      <c r="L7" s="38">
        <v>3</v>
      </c>
      <c r="M7" s="34">
        <f t="shared" si="2"/>
        <v>100</v>
      </c>
      <c r="N7" s="87"/>
      <c r="O7" s="85"/>
      <c r="Q7" s="88"/>
      <c r="R7" s="88"/>
      <c r="S7" s="88"/>
    </row>
    <row r="8" spans="1:19" ht="39.950000000000003" customHeight="1" x14ac:dyDescent="0.2">
      <c r="A8" s="31" t="s">
        <v>21</v>
      </c>
      <c r="B8" s="86" t="s">
        <v>73</v>
      </c>
      <c r="C8" s="67" t="s">
        <v>45</v>
      </c>
      <c r="D8" s="35">
        <v>2</v>
      </c>
      <c r="E8" s="95"/>
      <c r="F8" s="95"/>
      <c r="G8" s="95"/>
      <c r="H8" s="95"/>
      <c r="I8" s="96"/>
      <c r="J8" s="38">
        <f t="shared" si="0"/>
        <v>2</v>
      </c>
      <c r="K8" s="38">
        <f t="shared" si="1"/>
        <v>2</v>
      </c>
      <c r="L8" s="38">
        <v>2</v>
      </c>
      <c r="M8" s="34">
        <f t="shared" si="2"/>
        <v>100</v>
      </c>
      <c r="N8" s="87"/>
      <c r="O8" s="85"/>
      <c r="Q8" s="88"/>
      <c r="R8" s="88"/>
      <c r="S8" s="88"/>
    </row>
    <row r="9" spans="1:19" ht="39.950000000000003" customHeight="1" x14ac:dyDescent="0.2">
      <c r="A9" s="31" t="s">
        <v>43</v>
      </c>
      <c r="B9" s="86" t="s">
        <v>62</v>
      </c>
      <c r="C9" s="67" t="s">
        <v>13</v>
      </c>
      <c r="D9" s="94"/>
      <c r="E9" s="35">
        <v>0</v>
      </c>
      <c r="F9" s="35">
        <v>9</v>
      </c>
      <c r="G9" s="95"/>
      <c r="H9" s="95"/>
      <c r="I9" s="33">
        <v>2</v>
      </c>
      <c r="J9" s="38">
        <f>SUM(E9:I9)</f>
        <v>11</v>
      </c>
      <c r="K9" s="38">
        <v>0</v>
      </c>
      <c r="L9" s="38">
        <v>0</v>
      </c>
      <c r="M9" s="34">
        <f t="shared" si="2"/>
        <v>0</v>
      </c>
      <c r="N9" s="87"/>
      <c r="O9" s="85"/>
      <c r="Q9" s="88"/>
      <c r="R9" s="88"/>
      <c r="S9" s="88"/>
    </row>
    <row r="10" spans="1:19" ht="39.950000000000003" customHeight="1" x14ac:dyDescent="0.2">
      <c r="A10" s="31" t="s">
        <v>44</v>
      </c>
      <c r="B10" s="86" t="s">
        <v>51</v>
      </c>
      <c r="C10" s="67" t="s">
        <v>13</v>
      </c>
      <c r="D10" s="94"/>
      <c r="E10" s="35">
        <v>10</v>
      </c>
      <c r="F10" s="35">
        <v>19</v>
      </c>
      <c r="G10" s="95"/>
      <c r="H10" s="95"/>
      <c r="I10" s="33">
        <v>9</v>
      </c>
      <c r="J10" s="38">
        <f>SUM(E10:I10)</f>
        <v>38</v>
      </c>
      <c r="K10" s="33">
        <v>10</v>
      </c>
      <c r="L10" s="33">
        <v>10</v>
      </c>
      <c r="M10" s="34">
        <f t="shared" si="2"/>
        <v>100</v>
      </c>
      <c r="N10" s="87"/>
      <c r="O10" s="85"/>
      <c r="Q10" s="88"/>
      <c r="R10" s="88"/>
      <c r="S10" s="88"/>
    </row>
    <row r="11" spans="1:19" ht="39.950000000000003" customHeight="1" x14ac:dyDescent="0.2">
      <c r="A11" s="31" t="s">
        <v>46</v>
      </c>
      <c r="B11" s="89" t="s">
        <v>52</v>
      </c>
      <c r="C11" s="67" t="s">
        <v>53</v>
      </c>
      <c r="D11" s="94"/>
      <c r="E11" s="66">
        <v>0</v>
      </c>
      <c r="F11" s="38">
        <v>7</v>
      </c>
      <c r="G11" s="95"/>
      <c r="H11" s="95"/>
      <c r="I11" s="33">
        <v>2</v>
      </c>
      <c r="J11" s="38">
        <f t="shared" ref="J11:J15" si="3">SUM(E11:I11)</f>
        <v>9</v>
      </c>
      <c r="K11" s="33">
        <v>0</v>
      </c>
      <c r="L11" s="33">
        <v>0</v>
      </c>
      <c r="M11" s="34">
        <f t="shared" si="2"/>
        <v>0</v>
      </c>
      <c r="N11" s="87"/>
      <c r="O11" s="85"/>
      <c r="Q11" s="88"/>
      <c r="R11" s="88"/>
      <c r="S11" s="88"/>
    </row>
    <row r="12" spans="1:19" ht="39.950000000000003" customHeight="1" x14ac:dyDescent="0.2">
      <c r="A12" s="31" t="s">
        <v>47</v>
      </c>
      <c r="B12" s="89" t="s">
        <v>54</v>
      </c>
      <c r="C12" s="67" t="s">
        <v>49</v>
      </c>
      <c r="D12" s="94"/>
      <c r="E12" s="38">
        <v>0</v>
      </c>
      <c r="F12" s="38">
        <v>74</v>
      </c>
      <c r="G12" s="38">
        <v>2</v>
      </c>
      <c r="H12" s="97"/>
      <c r="I12" s="38">
        <v>8</v>
      </c>
      <c r="J12" s="38">
        <f t="shared" si="3"/>
        <v>84</v>
      </c>
      <c r="K12" s="38">
        <v>0</v>
      </c>
      <c r="L12" s="33">
        <v>0</v>
      </c>
      <c r="M12" s="34">
        <f t="shared" si="2"/>
        <v>0</v>
      </c>
      <c r="N12" s="87"/>
      <c r="O12" s="85"/>
      <c r="Q12" s="88"/>
      <c r="R12" s="88"/>
      <c r="S12" s="88"/>
    </row>
    <row r="13" spans="1:19" ht="39.950000000000003" customHeight="1" x14ac:dyDescent="0.2">
      <c r="A13" s="31" t="s">
        <v>22</v>
      </c>
      <c r="B13" s="89" t="s">
        <v>55</v>
      </c>
      <c r="C13" s="67" t="s">
        <v>45</v>
      </c>
      <c r="D13" s="94"/>
      <c r="E13" s="38">
        <v>0</v>
      </c>
      <c r="F13" s="38">
        <v>12</v>
      </c>
      <c r="G13" s="38">
        <v>1</v>
      </c>
      <c r="H13" s="96"/>
      <c r="I13" s="38">
        <v>8</v>
      </c>
      <c r="J13" s="38">
        <f>SUM(E13:I13)</f>
        <v>21</v>
      </c>
      <c r="K13" s="38">
        <v>0</v>
      </c>
      <c r="L13" s="33">
        <v>0</v>
      </c>
      <c r="M13" s="34">
        <f t="shared" si="2"/>
        <v>0</v>
      </c>
      <c r="N13" s="87"/>
      <c r="O13" s="85"/>
      <c r="Q13" s="88"/>
      <c r="R13" s="88"/>
      <c r="S13" s="88"/>
    </row>
    <row r="14" spans="1:19" ht="53.25" customHeight="1" x14ac:dyDescent="0.2">
      <c r="A14" s="31" t="s">
        <v>23</v>
      </c>
      <c r="B14" s="89" t="s">
        <v>58</v>
      </c>
      <c r="C14" s="67" t="s">
        <v>41</v>
      </c>
      <c r="D14" s="94"/>
      <c r="E14" s="38">
        <v>17</v>
      </c>
      <c r="F14" s="38">
        <v>1</v>
      </c>
      <c r="G14" s="97"/>
      <c r="H14" s="96"/>
      <c r="I14" s="38">
        <v>11</v>
      </c>
      <c r="J14" s="38">
        <f>SUM(E14:I14)</f>
        <v>29</v>
      </c>
      <c r="K14" s="38">
        <v>17</v>
      </c>
      <c r="L14" s="33">
        <v>16</v>
      </c>
      <c r="M14" s="34">
        <f>IF(L14&gt;0,(L14/K14)*100,0)</f>
        <v>94.117647058823522</v>
      </c>
      <c r="N14" s="87"/>
      <c r="O14" s="85"/>
      <c r="Q14" s="88"/>
      <c r="R14" s="88"/>
      <c r="S14" s="88"/>
    </row>
    <row r="15" spans="1:19" ht="62.25" customHeight="1" thickBot="1" x14ac:dyDescent="0.25">
      <c r="A15" s="31" t="s">
        <v>74</v>
      </c>
      <c r="B15" s="89" t="s">
        <v>57</v>
      </c>
      <c r="C15" s="67" t="s">
        <v>41</v>
      </c>
      <c r="D15" s="98"/>
      <c r="E15" s="38">
        <v>16</v>
      </c>
      <c r="F15" s="38">
        <v>7</v>
      </c>
      <c r="G15" s="95"/>
      <c r="H15" s="100"/>
      <c r="I15" s="33">
        <v>19</v>
      </c>
      <c r="J15" s="38">
        <f t="shared" si="3"/>
        <v>42</v>
      </c>
      <c r="K15" s="38">
        <v>16</v>
      </c>
      <c r="L15" s="33">
        <v>16</v>
      </c>
      <c r="M15" s="34">
        <f t="shared" si="2"/>
        <v>100</v>
      </c>
      <c r="N15" s="87"/>
      <c r="O15" s="85"/>
      <c r="Q15" s="88"/>
      <c r="R15" s="88"/>
      <c r="S15" s="88"/>
    </row>
    <row r="16" spans="1:19" ht="30" customHeight="1" thickBot="1" x14ac:dyDescent="0.25">
      <c r="A16" s="161" t="s">
        <v>6</v>
      </c>
      <c r="B16" s="125"/>
      <c r="C16" s="162"/>
      <c r="D16" s="36">
        <f>SUM(D3:D8)</f>
        <v>36</v>
      </c>
      <c r="E16" s="36">
        <f>SUM(E9:E15)</f>
        <v>43</v>
      </c>
      <c r="F16" s="36">
        <f>SUM(F9:F15)</f>
        <v>129</v>
      </c>
      <c r="G16" s="36">
        <f>SUM(G12:G13)</f>
        <v>3</v>
      </c>
      <c r="H16" s="99"/>
      <c r="I16" s="36">
        <f>SUM(I9:I15)</f>
        <v>59</v>
      </c>
      <c r="J16" s="36">
        <f>SUM(J3:J15)</f>
        <v>270</v>
      </c>
      <c r="K16" s="36">
        <f>SUM(K3:K15)</f>
        <v>79</v>
      </c>
      <c r="L16" s="36">
        <f>SUM(L3:L15)</f>
        <v>78</v>
      </c>
      <c r="M16" s="37">
        <f>IF(L16&gt;0,(L16/K16)*100,0)</f>
        <v>98.734177215189874</v>
      </c>
    </row>
    <row r="17" spans="1:14" ht="15.75" customHeight="1" x14ac:dyDescent="0.2">
      <c r="A17" s="29"/>
      <c r="B17" s="29"/>
      <c r="C17" s="29"/>
      <c r="D17" s="29"/>
      <c r="E17" s="90"/>
      <c r="F17" s="88"/>
      <c r="G17" s="88"/>
      <c r="H17" s="88"/>
      <c r="I17" s="90"/>
      <c r="J17" s="91"/>
      <c r="K17" s="91"/>
      <c r="L17" s="90"/>
      <c r="M17" s="30"/>
    </row>
    <row r="18" spans="1:14" ht="22.5" customHeight="1" x14ac:dyDescent="0.2">
      <c r="C18" s="92"/>
      <c r="D18" s="92"/>
      <c r="E18" s="154"/>
      <c r="F18" s="154"/>
      <c r="G18" s="154"/>
      <c r="H18" s="154"/>
      <c r="I18" s="154"/>
      <c r="J18" s="154"/>
      <c r="K18" s="154"/>
      <c r="L18" s="154"/>
      <c r="M18" s="154"/>
      <c r="N18" s="93"/>
    </row>
    <row r="19" spans="1:14" ht="31.5" customHeight="1" x14ac:dyDescent="0.2">
      <c r="C19" s="92"/>
      <c r="D19" s="92"/>
      <c r="E19" s="154"/>
      <c r="F19" s="154"/>
      <c r="G19" s="154"/>
      <c r="H19" s="154"/>
      <c r="I19" s="154"/>
      <c r="J19" s="154"/>
      <c r="K19" s="154"/>
      <c r="L19" s="154"/>
      <c r="M19" s="154"/>
    </row>
    <row r="20" spans="1:14" ht="32.25" customHeight="1" x14ac:dyDescent="0.2">
      <c r="C20" s="92"/>
      <c r="D20" s="92"/>
      <c r="E20" s="154"/>
      <c r="F20" s="154"/>
      <c r="G20" s="154"/>
      <c r="H20" s="154"/>
      <c r="I20" s="154"/>
      <c r="J20" s="154"/>
      <c r="K20" s="154"/>
      <c r="L20" s="154"/>
      <c r="M20" s="154"/>
    </row>
    <row r="21" spans="1:14" ht="27.75" customHeight="1" x14ac:dyDescent="0.2">
      <c r="C21" s="92"/>
      <c r="D21" s="92"/>
      <c r="E21" s="154"/>
      <c r="F21" s="154"/>
      <c r="G21" s="154"/>
      <c r="H21" s="154"/>
      <c r="I21" s="154"/>
      <c r="J21" s="154"/>
      <c r="K21" s="154"/>
      <c r="L21" s="154"/>
      <c r="M21" s="154"/>
    </row>
  </sheetData>
  <mergeCells count="8">
    <mergeCell ref="E20:M20"/>
    <mergeCell ref="E21:M21"/>
    <mergeCell ref="A1:B2"/>
    <mergeCell ref="C1:C2"/>
    <mergeCell ref="A16:C16"/>
    <mergeCell ref="E18:M18"/>
    <mergeCell ref="E19:M19"/>
    <mergeCell ref="D2:L2"/>
  </mergeCells>
  <printOptions horizontalCentered="1"/>
  <pageMargins left="0.51181102362204722" right="0.55118110236220474" top="1.35" bottom="0.47244094488188981" header="0.51181102362204722" footer="0.31496062992125984"/>
  <pageSetup paperSize="9" scale="60" orientation="landscape" cellComments="asDisplayed" r:id="rId1"/>
  <headerFooter alignWithMargins="0">
    <oddHeader>&amp;C&amp;"Tahoma,Félkövér"
INTÉZKEDÉSEK MEGVALÓSÍTÁSA 2016. ÉV&amp;R3.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1. sz. melléklet</vt:lpstr>
      <vt:lpstr>2. sz. melléklet</vt:lpstr>
      <vt:lpstr>3. sz. melléklet</vt:lpstr>
      <vt:lpstr>'1. sz. melléklet'!Nyomtatási_terület</vt:lpstr>
      <vt:lpstr>'2. sz. melléklet'!Nyomtatási_terület</vt:lpstr>
      <vt:lpstr>'3. sz. melléklet'!Nyomtatási_terület</vt:lpstr>
    </vt:vector>
  </TitlesOfParts>
  <Company>Pesterzsébet Önkormányzata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Szabo_Szilvia</dc:creator>
  <cp:lastModifiedBy>Szabo Szilvia</cp:lastModifiedBy>
  <cp:lastPrinted>2017-04-26T09:46:31Z</cp:lastPrinted>
  <dcterms:created xsi:type="dcterms:W3CDTF">2010-02-09T08:06:20Z</dcterms:created>
  <dcterms:modified xsi:type="dcterms:W3CDTF">2017-04-26T09:46:40Z</dcterms:modified>
</cp:coreProperties>
</file>