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-file\Home\Szabo_Szilvia\A CUCCAIM\ELLENŐRZÉS TERVEZÉS és BESZÁMOLÁS\2020\ELŐTERJESZTÉS ANYAGAI\"/>
    </mc:Choice>
  </mc:AlternateContent>
  <bookViews>
    <workbookView xWindow="120" yWindow="105" windowWidth="11730" windowHeight="5505"/>
  </bookViews>
  <sheets>
    <sheet name="1. melléklet" sheetId="47" r:id="rId1"/>
    <sheet name="2. melléklet" sheetId="90" r:id="rId2"/>
  </sheets>
  <definedNames>
    <definedName name="_1_2_év" localSheetId="1">#REF!</definedName>
    <definedName name="_1_2_év">#REF!</definedName>
    <definedName name="_1_3_éven_belül" localSheetId="1">#REF!</definedName>
    <definedName name="_1_3_éven_belül">#REF!</definedName>
    <definedName name="_1_éven_belül" localSheetId="1">#REF!</definedName>
    <definedName name="_1_éven_belül">#REF!</definedName>
    <definedName name="_1_évnél_kevesebb" localSheetId="1">#REF!</definedName>
    <definedName name="_1_évnél_kevesebb">#REF!</definedName>
    <definedName name="_2_4_év" localSheetId="1">#REF!</definedName>
    <definedName name="_2_4_év">#REF!</definedName>
    <definedName name="_3_5_éven_belül" localSheetId="1">#REF!</definedName>
    <definedName name="_3_5_éven_belül">#REF!</definedName>
    <definedName name="_4_5_év" localSheetId="1">#REF!</definedName>
    <definedName name="_4_5_év">#REF!</definedName>
    <definedName name="_5_évnél_régebben" localSheetId="1">#REF!</definedName>
    <definedName name="_5_évnél_régebben">#REF!</definedName>
    <definedName name="_5_évnél_több" localSheetId="1">#REF!</definedName>
    <definedName name="_5_évnél_több">#REF!</definedName>
    <definedName name="A_munkatársak_személyét_a_szabályozást_és_a_folyamatokat_érintő_jelentős_változások" localSheetId="1">#REF!</definedName>
    <definedName name="A_munkatársak_személyét_a_szabályozást_és_a_folyamatokat_érintő_jelentős_változások">#REF!</definedName>
    <definedName name="Alacsony" localSheetId="1">#REF!</definedName>
    <definedName name="Alacsony">#REF!</definedName>
    <definedName name="Alacsony_szintű" localSheetId="1">#REF!</definedName>
    <definedName name="Alacsony_szintű">#REF!</definedName>
    <definedName name="Gyenge" localSheetId="1">#REF!</definedName>
    <definedName name="Gyenge">#REF!</definedName>
    <definedName name="Képzettség_hiánya" localSheetId="1">#REF!</definedName>
    <definedName name="Képzettség_hiánya">#REF!</definedName>
    <definedName name="Kevés_vagy_semmilyen_tapasztalat" localSheetId="1">#REF!</definedName>
    <definedName name="Kevés_vagy_semmilyen_tapasztalat">#REF!</definedName>
    <definedName name="Kicsi" localSheetId="1">#REF!</definedName>
    <definedName name="Kicsi">#REF!</definedName>
    <definedName name="Kis_változások_de_nem_rendszeresek_vagy_jelentősek" localSheetId="1">#REF!</definedName>
    <definedName name="Kis_változások_de_nem_rendszeresek_vagy_jelentősek">#REF!</definedName>
    <definedName name="Közepes_néhány_hiányossággal4" localSheetId="1">#REF!</definedName>
    <definedName name="Közepes_néhány_hiányossággal4">#REF!</definedName>
    <definedName name="Közepes_néhány_hiányossággal8" localSheetId="1">#REF!</definedName>
    <definedName name="Közepes_néhány_hiányossággal8">#REF!</definedName>
    <definedName name="Közepes_szintű" localSheetId="1">#REF!</definedName>
    <definedName name="Közepes_szintű">#REF!</definedName>
    <definedName name="Közepes2" localSheetId="1">#REF!</definedName>
    <definedName name="Közepes2">#REF!</definedName>
    <definedName name="Közepes6" localSheetId="1">#REF!</definedName>
    <definedName name="Közepes6">#REF!</definedName>
    <definedName name="Közepesen_képzett" localSheetId="1">#REF!</definedName>
    <definedName name="Közepesen_képzett">#REF!</definedName>
    <definedName name="Közepesen_komplex" localSheetId="1">#REF!</definedName>
    <definedName name="Közepesen_komplex">#REF!</definedName>
    <definedName name="Közepesen_tapasztalt" localSheetId="1">#REF!</definedName>
    <definedName name="Közepesen_tapasztalt">#REF!</definedName>
    <definedName name="Magas" localSheetId="1">#REF!</definedName>
    <definedName name="Magas">#REF!</definedName>
    <definedName name="Magas_szintű" localSheetId="1">#REF!</definedName>
    <definedName name="Magas_szintű">#REF!</definedName>
    <definedName name="Megfelelő4" localSheetId="1">#REF!</definedName>
    <definedName name="Megfelelő4">#REF!</definedName>
    <definedName name="Megfelelő8" localSheetId="1">#REF!</definedName>
    <definedName name="Megfelelő8">#REF!</definedName>
    <definedName name="Nagy" localSheetId="1">#REF!</definedName>
    <definedName name="Nagy">#REF!</definedName>
    <definedName name="Nagyon_képzett" localSheetId="1">#REF!</definedName>
    <definedName name="Nagyon_képzett">#REF!</definedName>
    <definedName name="Nagyon_komplex" localSheetId="1">#REF!</definedName>
    <definedName name="Nagyon_komplex">#REF!</definedName>
    <definedName name="Nagyon_tapasztalt" localSheetId="1">#REF!</definedName>
    <definedName name="Nagyon_tapasztalt">#REF!</definedName>
    <definedName name="Nem_komplex" localSheetId="1">#REF!</definedName>
    <definedName name="Nem_komplex">#REF!</definedName>
    <definedName name="_xlnm.Print_Area" localSheetId="0">'1. melléklet'!$A$1:$H$18</definedName>
    <definedName name="_xlnm.Print_Area" localSheetId="1">'2. melléklet'!$A$1:$H$31</definedName>
    <definedName name="Soha" localSheetId="1">#REF!</definedName>
    <definedName name="Soha">#REF!</definedName>
    <definedName name="Stabil_rendszer_kis_változások" localSheetId="1">#REF!</definedName>
    <definedName name="Stabil_rendszer_kis_változások">#REF!</definedName>
  </definedNames>
  <calcPr calcId="152511"/>
</workbook>
</file>

<file path=xl/calcChain.xml><?xml version="1.0" encoding="utf-8"?>
<calcChain xmlns="http://schemas.openxmlformats.org/spreadsheetml/2006/main">
  <c r="H15" i="47" l="1"/>
  <c r="H18" i="47" s="1"/>
  <c r="G30" i="90" l="1"/>
  <c r="G29" i="90"/>
  <c r="E28" i="90"/>
  <c r="C28" i="90"/>
  <c r="G27" i="90"/>
  <c r="G25" i="90"/>
  <c r="G24" i="90"/>
  <c r="G23" i="90"/>
  <c r="G22" i="90"/>
  <c r="G21" i="90"/>
  <c r="E20" i="90"/>
  <c r="C20" i="90"/>
  <c r="G19" i="90"/>
  <c r="G18" i="90"/>
  <c r="G17" i="90"/>
  <c r="E16" i="90"/>
  <c r="E15" i="90" s="1"/>
  <c r="C16" i="90"/>
  <c r="G13" i="90"/>
  <c r="G12" i="90"/>
  <c r="G11" i="90"/>
  <c r="G10" i="90"/>
  <c r="G9" i="90"/>
  <c r="G8" i="90"/>
  <c r="G7" i="90"/>
  <c r="G6" i="90"/>
  <c r="E5" i="90"/>
  <c r="E4" i="90" s="1"/>
  <c r="C5" i="90"/>
  <c r="C15" i="90" l="1"/>
  <c r="G15" i="90" s="1"/>
  <c r="E26" i="90"/>
  <c r="E31" i="90" s="1"/>
  <c r="G16" i="90"/>
  <c r="G20" i="90"/>
  <c r="C4" i="90"/>
  <c r="G5" i="90"/>
  <c r="G28" i="90"/>
  <c r="C26" i="90" l="1"/>
  <c r="G26" i="90" s="1"/>
  <c r="G4" i="90"/>
  <c r="C31" i="90"/>
  <c r="G31" i="90" l="1"/>
</calcChain>
</file>

<file path=xl/sharedStrings.xml><?xml version="1.0" encoding="utf-8"?>
<sst xmlns="http://schemas.openxmlformats.org/spreadsheetml/2006/main" count="123" uniqueCount="94">
  <si>
    <t>Törvényes munkanapok száma</t>
  </si>
  <si>
    <t>ÖSSZESEN</t>
  </si>
  <si>
    <t xml:space="preserve">    - testületi ülés</t>
  </si>
  <si>
    <t xml:space="preserve">    - vezetői értekezlet</t>
  </si>
  <si>
    <t xml:space="preserve">    - apparátusi</t>
  </si>
  <si>
    <t xml:space="preserve">    - külső</t>
  </si>
  <si>
    <t xml:space="preserve">    - belső</t>
  </si>
  <si>
    <t>E  L  L  E  N  Ő  R  Z  É  S</t>
  </si>
  <si>
    <t>tárgya</t>
  </si>
  <si>
    <t>típusa</t>
  </si>
  <si>
    <t>módszere</t>
  </si>
  <si>
    <t>Tartalék</t>
  </si>
  <si>
    <t>Ö S S Z E S E N</t>
  </si>
  <si>
    <t>1.</t>
  </si>
  <si>
    <t>2.</t>
  </si>
  <si>
    <t>3.</t>
  </si>
  <si>
    <t>4.</t>
  </si>
  <si>
    <t>5.</t>
  </si>
  <si>
    <t>Ellenőrizendő szerv, szervezeti egység, tevékenység megnevezése</t>
  </si>
  <si>
    <t>ütemezése*</t>
  </si>
  <si>
    <t>BELSŐ ELLENŐRZÉSEK ÖSSZESEN</t>
  </si>
  <si>
    <t>Rendszerellenőrzés</t>
  </si>
  <si>
    <t>Pénzügyi ellenőrzés</t>
  </si>
  <si>
    <t>Szabályszerűségi ellenőrzés</t>
  </si>
  <si>
    <t>Teljesítmény-ellenőrzés</t>
  </si>
  <si>
    <t>Pénzügyi és szabályszerűségi ellenőrzés</t>
  </si>
  <si>
    <t>Informatikai rendszerek ellenőrzése</t>
  </si>
  <si>
    <t>Különféle folyamatok, tevékeny-                                     ségek véleményezése (tanácsadás)</t>
  </si>
  <si>
    <t>Belső ellenőrzések összesen</t>
  </si>
  <si>
    <t xml:space="preserve">I. </t>
  </si>
  <si>
    <t>Ellenőrzések, tanácsadás, tartalék összesen</t>
  </si>
  <si>
    <t>M E G N E V E Z É S</t>
  </si>
  <si>
    <t>II.</t>
  </si>
  <si>
    <t>Értekezletek</t>
  </si>
  <si>
    <t>Konzultáció</t>
  </si>
  <si>
    <t>Év nyitás, zárás</t>
  </si>
  <si>
    <t>Továbbképzés, konferencia</t>
  </si>
  <si>
    <t>Egyéb</t>
  </si>
  <si>
    <t>III.</t>
  </si>
  <si>
    <t>IV.</t>
  </si>
  <si>
    <t>Szabadságok</t>
  </si>
  <si>
    <t>Évi rendes fizetett szabadság</t>
  </si>
  <si>
    <t>V.</t>
  </si>
  <si>
    <t>Betegállomány</t>
  </si>
  <si>
    <t xml:space="preserve">B E L S Ő  E L L E N Ő R Z É S T                              V É G Z Ő K   </t>
  </si>
  <si>
    <t>Szabó Szilvia</t>
  </si>
  <si>
    <t>Hegyi Edina</t>
  </si>
  <si>
    <t>Egyéb ellenőri munka</t>
  </si>
  <si>
    <t xml:space="preserve">Nem ellenőrzési munkára fordított                                                                                                                                                                          napok száma                                  </t>
  </si>
  <si>
    <t>pénzügyi és szabályszerűségi ellenőrzés</t>
  </si>
  <si>
    <t>rendszer-     ellenőrzés</t>
  </si>
  <si>
    <t>célja annak értékelése, hogy</t>
  </si>
  <si>
    <t>pénzügyi</t>
  </si>
  <si>
    <t>Különféle folyamatok,                                           tevékenységek véleményezése (tanácsadás)</t>
  </si>
  <si>
    <t>külső és belső normakörnyezet megismerése, információgyűjtés, szúrópróbaszerű mintavétel,                    kikérdezés, szükség szerint írásos nyilatkozatok, tanu-sítványok kérése,                     szóbeli konzultációk,                     elemzés, értékelés</t>
  </si>
  <si>
    <t>külső és belső normakörnyezet megismerése, információgyűjtés, szúrópróbaszerű mintavétel, esetenként tételes vizsgálat,                  kikérdezés, szükség szerint írásos nyilatkozatok, tanu-sítványok kérése,                     szóbeli konzultációk,                     elemzés, értékelés</t>
  </si>
  <si>
    <t>külső és belső normakörnyezet megismerése, információgyűjtés,  tételes vizsgálat,                  kikérdezés, szükség szerint írásos nyilatkozatok, tanu-sítványok kérése,                     szóbeli konzultációk,                     elemzés, értékelés</t>
  </si>
  <si>
    <t>Ellenőrizendő időszak                              (év)</t>
  </si>
  <si>
    <r>
      <t xml:space="preserve">Ellenőrzési kapacitás </t>
    </r>
    <r>
      <rPr>
        <b/>
        <sz val="10"/>
        <rFont val="Tahoma"/>
        <family val="2"/>
      </rPr>
      <t>(munkanap)</t>
    </r>
  </si>
  <si>
    <t>I.-II. Ellenőri munkanapok száma</t>
  </si>
  <si>
    <r>
      <t xml:space="preserve">Önkormányzati fenntartású intézményhálózat költségvetésének tervezése, és gazdálkodási feladatainak koordinálása                                                                         </t>
    </r>
    <r>
      <rPr>
        <sz val="10"/>
        <rFont val="Tahoma"/>
        <family val="2"/>
        <charset val="238"/>
      </rPr>
      <t>(Közművelődési, Egészségügyi és Szociális Osztály, Pénzügyi és Számviteli Osztály,                               GAMESZ, Intézményhálózat)                                                                           [2019. évről áthúzódó]</t>
    </r>
  </si>
  <si>
    <t>Humán Szolgáltatások Intézménye</t>
  </si>
  <si>
    <t>szociális alapszolgáltatások,                          és gyermekjóléti alapellátások                           szervezettsége, a feladatellátás szabályszerűsége, eredményes                   működtetése</t>
  </si>
  <si>
    <t>a feladatellátás szabályozottsága                        és a belső kontroll-                                             mechanizmusok miként                      biztosítják a szabályszerű,                 eredményes gazdálkodást; a rendelkezésre álló személyi és tárgyi feltételek biztosítják-e a hatékony feladatellátást</t>
  </si>
  <si>
    <t>2018. II. félév-2019. év</t>
  </si>
  <si>
    <t>Pesterzsébeti Baross Német                           Nemzetiségi Óvoda</t>
  </si>
  <si>
    <t>az intézmény feladatellátásának, gazdálkodásának szabályszerűsége, hatékony és ered-         ményes működtetése</t>
  </si>
  <si>
    <t>2018. és 2019. évek</t>
  </si>
  <si>
    <r>
      <t xml:space="preserve">CIVIL Ház üzemeltetése, működtetése, gazdálkodása                                       </t>
    </r>
    <r>
      <rPr>
        <sz val="10"/>
        <rFont val="Tahoma"/>
        <family val="2"/>
        <charset val="238"/>
      </rPr>
      <t>(Szervezési Osztály, Pénzügyi és Számviteli Osztály)</t>
    </r>
  </si>
  <si>
    <t>a Civill Házzal                     kapcsolatos feladatellátás, gazdálkodás szabályszerűsége, hatékony és ered-         ményes működtetése</t>
  </si>
  <si>
    <t>2019. év</t>
  </si>
  <si>
    <t>az Önkormányzat költ-ségvetéséből jóváhagyott pénzeszközök átadása, felhasználása és elszámolása</t>
  </si>
  <si>
    <t xml:space="preserve">a Rendvédelmi Osztály munkatársainak  készenléti, ügyeleti, helyettesítési díj, túlóra, túlszolgálat juttatásai </t>
  </si>
  <si>
    <r>
      <t xml:space="preserve">Személyi jellegű ráfordítások - Bérköltségek - </t>
    </r>
    <r>
      <rPr>
        <b/>
        <i/>
        <sz val="10"/>
        <rFont val="Tahoma"/>
        <family val="2"/>
        <charset val="238"/>
      </rPr>
      <t xml:space="preserve">Készenléti, ügyeleti, helyettesítési díj, túlóra, túlszolgálat  </t>
    </r>
    <r>
      <rPr>
        <b/>
        <sz val="10"/>
        <rFont val="Tahoma"/>
        <family val="2"/>
        <charset val="238"/>
      </rPr>
      <t xml:space="preserve">                           </t>
    </r>
    <r>
      <rPr>
        <sz val="10"/>
        <rFont val="Tahoma"/>
        <family val="2"/>
        <charset val="238"/>
      </rPr>
      <t>/Rendvédelmi Osztály; kapcsolódó jelleggel Személyügyi Osztály, Pénzügyi és Számviteli Osztály</t>
    </r>
  </si>
  <si>
    <r>
      <t xml:space="preserve">BERUHÁZÁSOK - Önkormányzat                            </t>
    </r>
    <r>
      <rPr>
        <b/>
        <i/>
        <sz val="10"/>
        <rFont val="Tahoma"/>
        <family val="2"/>
        <charset val="238"/>
      </rPr>
      <t xml:space="preserve">Advent Pesterzsébeten                                         </t>
    </r>
    <r>
      <rPr>
        <sz val="10"/>
        <rFont val="Tahoma"/>
        <family val="2"/>
        <charset val="238"/>
      </rPr>
      <t xml:space="preserve">(Önkormányzat-Polgármesteri Hivatal szervezeti egységei)  </t>
    </r>
  </si>
  <si>
    <r>
      <t xml:space="preserve">FELÚJÍTÁSOK - Önkormányzat                                     </t>
    </r>
    <r>
      <rPr>
        <b/>
        <i/>
        <sz val="10"/>
        <rFont val="Tahoma"/>
        <family val="2"/>
        <charset val="238"/>
      </rPr>
      <t xml:space="preserve">Vörösmarty téri piac burkolatjavítás  </t>
    </r>
    <r>
      <rPr>
        <sz val="10"/>
        <rFont val="Tahoma"/>
        <family val="2"/>
        <charset val="238"/>
      </rPr>
      <t xml:space="preserve">(Önkormányzat-Polgármesteri Hivatal szervezeti egységei)   </t>
    </r>
    <r>
      <rPr>
        <b/>
        <sz val="10"/>
        <rFont val="Tahoma"/>
        <family val="2"/>
        <charset val="238"/>
      </rPr>
      <t xml:space="preserve">                                      </t>
    </r>
  </si>
  <si>
    <t>II. negyedév</t>
  </si>
  <si>
    <t>I. negyedév</t>
  </si>
  <si>
    <t>III.-IV.                     negyedév</t>
  </si>
  <si>
    <t>III.                        negyedév</t>
  </si>
  <si>
    <t>II.-III.                         negyedév</t>
  </si>
  <si>
    <t>IV. negyedév</t>
  </si>
  <si>
    <t>az "Advent Pesterzsébeten"-re fordított beruházási kiadások,                        és a feladatellátás szabályszerűsége</t>
  </si>
  <si>
    <t>a Vörösmarty téri piac burkolatjavítására fordított beruházási kiadások,                        és a feladatellátás szabályszerűsége</t>
  </si>
  <si>
    <t>az Önkormányzat által átadott                 pénzeszközök dokumentáltsága és elszámoltatása a jogszabályi előírásoknak, szerződéses feltételeknek megfelelt-e</t>
  </si>
  <si>
    <t>a Rendvédelmi Osztály, kapcsolódó jellegel a Személyügyi Osztály, Pénzügyi és Számviteli Osztály közötti feladamegosztás az éves költségvetés tervezése, végrehajtása során szabályozott és hatékony formában valósul-e meg; a három osztály által végzett munkafolyamatok munkaügyi és pénzügyi dokumentumokkal való alátámasztottsága szabályszerű-e; a Rendvédelmi Osztály általi munkarend/szolgálati rend kialakítása és az ellenőrzés tárgyát képező bérköltség típus elszámolása közötti összhang normakörnyezeti támogatása biztosított-e</t>
  </si>
  <si>
    <t>az Önkormányzat erőforrásaiból milyen mértékű a beruházási ráfordítás, valamint a feladatellátás szervezettsége, szabályszerűsége megvalósult-e</t>
  </si>
  <si>
    <t>az Önkormányzat által fenntartott intézményhálózatban foglalkoztatott közalkalmazottaknak juttatot önkormányzati                  munkáltatói kölcsön  felhasználása és elszámolása</t>
  </si>
  <si>
    <t>az Önkormányzat által fenntartott intézményhálózatban               foglalkoztatott közalkalmazottaknak juttatot önkormányzati munkáltatói                      kölcsön felhasználása és elszámolása szabályszerűen valósult-e meg</t>
  </si>
  <si>
    <r>
      <t xml:space="preserve">A XX. kerületi hűségjutalom juttatás                                                                                       </t>
    </r>
    <r>
      <rPr>
        <sz val="10"/>
        <rFont val="Tahoma"/>
        <family val="2"/>
        <charset val="238"/>
      </rPr>
      <t xml:space="preserve">(Önkormányzat-Polgármesteri Hivatal szervezeti egységei; Intézményhálózat)  </t>
    </r>
    <r>
      <rPr>
        <b/>
        <sz val="10"/>
        <rFont val="Tahoma"/>
        <family val="2"/>
        <charset val="238"/>
      </rPr>
      <t xml:space="preserve">    </t>
    </r>
  </si>
  <si>
    <t xml:space="preserve">a XX. kerületi hűségjutalom juttatás pénzügyi és jogi szabályozottsága, a Polgármesteri Hivatal illetékes szervezeti egységei és az intézményhálózat közötti feladatellátás, együttműködés módja, keretei </t>
  </si>
  <si>
    <t xml:space="preserve">a XX. kerületi hűségjutalom juttatás pénzügyi és jogi szabályozottsága teljes körűen biztosított-e; a Polgármesteri Hivatal illetékes szervezeti egységei és az intézményhálózat közötti feladatellátás, együttműködés dokumentált módon megvalósult-e </t>
  </si>
  <si>
    <r>
      <t xml:space="preserve">Államháztartáson belüli pénzeszközátadás                                                                                         </t>
    </r>
    <r>
      <rPr>
        <sz val="10"/>
        <rFont val="Tahoma"/>
        <family val="2"/>
        <charset val="238"/>
      </rPr>
      <t xml:space="preserve">(Önkormányzat-Polgármesteri Hivatal szervezeti egységei) </t>
    </r>
    <r>
      <rPr>
        <b/>
        <sz val="10"/>
        <rFont val="Tahoma"/>
        <family val="2"/>
        <charset val="238"/>
      </rPr>
      <t xml:space="preserve">                             </t>
    </r>
  </si>
  <si>
    <r>
      <t xml:space="preserve">Önkormányzati munkáltatói kölcsön juttatása az Önkormányzat által fenntartott intézményhálózatban foglalkoztatott közalkalmazottaknak             </t>
    </r>
    <r>
      <rPr>
        <sz val="10"/>
        <rFont val="Tahoma"/>
        <family val="2"/>
        <charset val="238"/>
      </rPr>
      <t xml:space="preserve">(Önkormányzat)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</si>
</sst>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name val="Tahoma"/>
      <charset val="238"/>
    </font>
    <font>
      <b/>
      <sz val="11"/>
      <name val="Tahoma"/>
      <family val="2"/>
    </font>
    <font>
      <sz val="11"/>
      <name val="Tahoma"/>
      <family val="2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10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name val="Times New Roman CE"/>
      <charset val="238"/>
    </font>
    <font>
      <sz val="9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9"/>
      <color indexed="13"/>
      <name val="Times New Roman CE"/>
      <charset val="238"/>
    </font>
    <font>
      <sz val="11"/>
      <color indexed="13"/>
      <name val="Tahoma"/>
      <family val="2"/>
      <charset val="238"/>
    </font>
    <font>
      <sz val="11"/>
      <name val="Tahoma"/>
      <family val="2"/>
      <charset val="238"/>
    </font>
    <font>
      <i/>
      <sz val="10"/>
      <name val="Tahoma"/>
      <family val="2"/>
      <charset val="238"/>
    </font>
    <font>
      <b/>
      <i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2"/>
        <bgColor indexed="9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9" fontId="4" fillId="0" borderId="1" applyFont="0" applyFill="0" applyBorder="0" applyAlignment="0" applyProtection="0"/>
  </cellStyleXfs>
  <cellXfs count="167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Protection="1"/>
    <xf numFmtId="0" fontId="9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1" applyFont="1" applyFill="1"/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24" xfId="0" applyFont="1" applyBorder="1" applyAlignment="1">
      <alignment horizontal="left" vertical="center" wrapText="1" indent="1"/>
    </xf>
    <xf numFmtId="164" fontId="13" fillId="0" borderId="3" xfId="0" applyNumberFormat="1" applyFont="1" applyFill="1" applyBorder="1" applyAlignment="1">
      <alignment vertical="center"/>
    </xf>
    <xf numFmtId="0" fontId="11" fillId="0" borderId="25" xfId="0" applyFont="1" applyBorder="1" applyAlignment="1">
      <alignment horizontal="left" vertical="center" wrapText="1" indent="1"/>
    </xf>
    <xf numFmtId="0" fontId="11" fillId="0" borderId="25" xfId="0" applyFont="1" applyFill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164" fontId="12" fillId="0" borderId="3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164" fontId="12" fillId="0" borderId="32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164" fontId="14" fillId="0" borderId="32" xfId="0" applyNumberFormat="1" applyFont="1" applyBorder="1" applyAlignment="1">
      <alignment vertical="center"/>
    </xf>
    <xf numFmtId="164" fontId="12" fillId="0" borderId="32" xfId="0" applyNumberFormat="1" applyFont="1" applyFill="1" applyBorder="1" applyAlignment="1">
      <alignment vertical="center"/>
    </xf>
    <xf numFmtId="164" fontId="7" fillId="0" borderId="25" xfId="1" applyNumberFormat="1" applyFont="1" applyBorder="1" applyAlignment="1">
      <alignment vertical="center"/>
    </xf>
    <xf numFmtId="164" fontId="12" fillId="0" borderId="25" xfId="1" applyNumberFormat="1" applyFont="1" applyFill="1" applyBorder="1" applyAlignment="1">
      <alignment vertical="center"/>
    </xf>
    <xf numFmtId="164" fontId="11" fillId="0" borderId="26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0" fontId="3" fillId="0" borderId="0" xfId="1" applyFill="1"/>
    <xf numFmtId="1" fontId="3" fillId="0" borderId="0" xfId="1" applyNumberFormat="1" applyFill="1"/>
    <xf numFmtId="0" fontId="5" fillId="0" borderId="8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164" fontId="2" fillId="0" borderId="29" xfId="1" applyNumberFormat="1" applyFont="1" applyFill="1" applyBorder="1" applyAlignment="1">
      <alignment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0" fontId="8" fillId="0" borderId="12" xfId="1" applyFont="1" applyFill="1" applyBorder="1"/>
    <xf numFmtId="0" fontId="7" fillId="0" borderId="10" xfId="1" applyFont="1" applyFill="1" applyBorder="1" applyAlignment="1">
      <alignment vertical="center" wrapText="1"/>
    </xf>
    <xf numFmtId="164" fontId="7" fillId="0" borderId="24" xfId="1" applyNumberFormat="1" applyFont="1" applyFill="1" applyBorder="1" applyAlignment="1">
      <alignment vertical="center"/>
    </xf>
    <xf numFmtId="164" fontId="12" fillId="0" borderId="24" xfId="1" applyNumberFormat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64" fontId="7" fillId="0" borderId="25" xfId="1" applyNumberFormat="1" applyFont="1" applyFill="1" applyBorder="1" applyAlignment="1">
      <alignment vertical="center"/>
    </xf>
    <xf numFmtId="164" fontId="7" fillId="0" borderId="25" xfId="1" applyNumberFormat="1" applyFont="1" applyFill="1" applyBorder="1" applyAlignment="1">
      <alignment horizontal="right" vertical="center"/>
    </xf>
    <xf numFmtId="0" fontId="8" fillId="0" borderId="11" xfId="1" applyFont="1" applyFill="1" applyBorder="1"/>
    <xf numFmtId="0" fontId="7" fillId="0" borderId="13" xfId="1" applyFont="1" applyFill="1" applyBorder="1" applyAlignment="1">
      <alignment vertical="center" wrapText="1"/>
    </xf>
    <xf numFmtId="1" fontId="8" fillId="0" borderId="0" xfId="1" applyNumberFormat="1" applyFont="1" applyFill="1"/>
    <xf numFmtId="0" fontId="12" fillId="0" borderId="12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164" fontId="8" fillId="0" borderId="0" xfId="1" applyNumberFormat="1" applyFont="1" applyFill="1"/>
    <xf numFmtId="0" fontId="13" fillId="0" borderId="6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left" vertical="center"/>
    </xf>
    <xf numFmtId="0" fontId="13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13" fillId="0" borderId="11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 wrapText="1"/>
    </xf>
    <xf numFmtId="0" fontId="5" fillId="0" borderId="19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164" fontId="6" fillId="0" borderId="0" xfId="1" applyNumberFormat="1" applyFont="1" applyFill="1" applyAlignment="1">
      <alignment vertical="center"/>
    </xf>
    <xf numFmtId="0" fontId="7" fillId="0" borderId="20" xfId="1" applyFont="1" applyFill="1" applyBorder="1" applyAlignment="1">
      <alignment vertical="center"/>
    </xf>
    <xf numFmtId="164" fontId="7" fillId="0" borderId="27" xfId="1" applyNumberFormat="1" applyFont="1" applyFill="1" applyBorder="1" applyAlignment="1">
      <alignment vertical="center"/>
    </xf>
    <xf numFmtId="164" fontId="7" fillId="0" borderId="28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 inden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7" fillId="0" borderId="0" xfId="1" applyFont="1" applyFill="1" applyBorder="1"/>
    <xf numFmtId="1" fontId="17" fillId="0" borderId="0" xfId="1" applyNumberFormat="1" applyFont="1" applyFill="1" applyBorder="1"/>
    <xf numFmtId="0" fontId="3" fillId="0" borderId="0" xfId="1" applyFill="1" applyBorder="1"/>
    <xf numFmtId="1" fontId="3" fillId="0" borderId="0" xfId="1" applyNumberFormat="1" applyFill="1" applyBorder="1"/>
    <xf numFmtId="1" fontId="7" fillId="0" borderId="0" xfId="1" applyNumberFormat="1" applyFont="1" applyFill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textRotation="90"/>
    </xf>
    <xf numFmtId="0" fontId="11" fillId="3" borderId="49" xfId="0" applyFont="1" applyFill="1" applyBorder="1" applyAlignment="1" applyProtection="1">
      <alignment horizontal="center" vertical="center" textRotation="90"/>
    </xf>
    <xf numFmtId="0" fontId="11" fillId="3" borderId="41" xfId="0" applyFont="1" applyFill="1" applyBorder="1" applyAlignment="1" applyProtection="1">
      <alignment horizontal="center" vertical="center" textRotation="90"/>
    </xf>
    <xf numFmtId="0" fontId="1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textRotation="90"/>
    </xf>
    <xf numFmtId="0" fontId="11" fillId="3" borderId="10" xfId="0" applyFont="1" applyFill="1" applyBorder="1" applyAlignment="1" applyProtection="1">
      <alignment horizontal="center" vertical="center" textRotation="90"/>
    </xf>
    <xf numFmtId="0" fontId="11" fillId="3" borderId="16" xfId="0" applyFont="1" applyFill="1" applyBorder="1" applyAlignment="1" applyProtection="1">
      <alignment horizontal="center" vertical="center" textRotation="90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20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1" fontId="15" fillId="0" borderId="0" xfId="1" applyNumberFormat="1" applyFont="1" applyFill="1" applyAlignment="1">
      <alignment horizontal="center" vertical="center"/>
    </xf>
    <xf numFmtId="164" fontId="12" fillId="0" borderId="15" xfId="1" applyNumberFormat="1" applyFont="1" applyFill="1" applyBorder="1" applyAlignment="1">
      <alignment vertical="center"/>
    </xf>
    <xf numFmtId="164" fontId="12" fillId="0" borderId="35" xfId="1" applyNumberFormat="1" applyFont="1" applyFill="1" applyBorder="1" applyAlignment="1">
      <alignment vertical="center"/>
    </xf>
    <xf numFmtId="164" fontId="10" fillId="0" borderId="15" xfId="1" applyNumberFormat="1" applyFont="1" applyFill="1" applyBorder="1" applyAlignment="1">
      <alignment vertical="center"/>
    </xf>
    <xf numFmtId="164" fontId="10" fillId="0" borderId="35" xfId="1" applyNumberFormat="1" applyFont="1" applyFill="1" applyBorder="1" applyAlignment="1">
      <alignment vertical="center"/>
    </xf>
    <xf numFmtId="164" fontId="8" fillId="0" borderId="33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8" fillId="0" borderId="36" xfId="1" applyNumberFormat="1" applyFont="1" applyFill="1" applyBorder="1" applyAlignment="1">
      <alignment horizontal="center"/>
    </xf>
    <xf numFmtId="164" fontId="7" fillId="0" borderId="33" xfId="1" applyNumberFormat="1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/>
    </xf>
    <xf numFmtId="164" fontId="7" fillId="0" borderId="36" xfId="1" applyNumberFormat="1" applyFont="1" applyFill="1" applyBorder="1" applyAlignment="1">
      <alignment horizontal="center" vertical="center"/>
    </xf>
    <xf numFmtId="164" fontId="7" fillId="0" borderId="33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164" fontId="7" fillId="0" borderId="36" xfId="1" applyNumberFormat="1" applyFont="1" applyFill="1" applyBorder="1" applyAlignment="1">
      <alignment vertical="center"/>
    </xf>
    <xf numFmtId="164" fontId="5" fillId="0" borderId="14" xfId="1" applyNumberFormat="1" applyFont="1" applyFill="1" applyBorder="1" applyAlignment="1">
      <alignment vertical="center"/>
    </xf>
    <xf numFmtId="164" fontId="5" fillId="0" borderId="19" xfId="1" applyNumberFormat="1" applyFont="1" applyFill="1" applyBorder="1" applyAlignment="1">
      <alignment vertical="center"/>
    </xf>
    <xf numFmtId="164" fontId="10" fillId="0" borderId="12" xfId="1" applyNumberFormat="1" applyFont="1" applyFill="1" applyBorder="1" applyAlignment="1">
      <alignment vertical="center"/>
    </xf>
    <xf numFmtId="164" fontId="10" fillId="0" borderId="16" xfId="1" applyNumberFormat="1" applyFont="1" applyFill="1" applyBorder="1" applyAlignment="1">
      <alignment vertical="center"/>
    </xf>
    <xf numFmtId="164" fontId="10" fillId="0" borderId="12" xfId="1" applyNumberFormat="1" applyFont="1" applyFill="1" applyBorder="1" applyAlignment="1">
      <alignment horizontal="right" vertical="center"/>
    </xf>
    <xf numFmtId="164" fontId="10" fillId="0" borderId="16" xfId="1" applyNumberFormat="1" applyFont="1" applyFill="1" applyBorder="1" applyAlignment="1">
      <alignment horizontal="right" vertical="center"/>
    </xf>
    <xf numFmtId="164" fontId="10" fillId="0" borderId="11" xfId="1" applyNumberFormat="1" applyFont="1" applyFill="1" applyBorder="1" applyAlignment="1">
      <alignment vertical="center"/>
    </xf>
    <xf numFmtId="164" fontId="10" fillId="0" borderId="17" xfId="1" applyNumberFormat="1" applyFont="1" applyFill="1" applyBorder="1" applyAlignment="1">
      <alignment vertical="center"/>
    </xf>
    <xf numFmtId="164" fontId="12" fillId="0" borderId="11" xfId="1" applyNumberFormat="1" applyFont="1" applyFill="1" applyBorder="1" applyAlignment="1">
      <alignment vertical="center"/>
    </xf>
    <xf numFmtId="164" fontId="12" fillId="0" borderId="17" xfId="1" applyNumberFormat="1" applyFont="1" applyFill="1" applyBorder="1" applyAlignment="1">
      <alignment vertical="center"/>
    </xf>
    <xf numFmtId="164" fontId="10" fillId="0" borderId="11" xfId="1" applyNumberFormat="1" applyFont="1" applyFill="1" applyBorder="1" applyAlignment="1">
      <alignment horizontal="right" vertical="center"/>
    </xf>
    <xf numFmtId="164" fontId="10" fillId="0" borderId="17" xfId="1" applyNumberFormat="1" applyFont="1" applyFill="1" applyBorder="1" applyAlignment="1">
      <alignment horizontal="right" vertical="center"/>
    </xf>
    <xf numFmtId="0" fontId="8" fillId="0" borderId="11" xfId="1" applyFont="1" applyFill="1" applyBorder="1"/>
    <xf numFmtId="0" fontId="8" fillId="0" borderId="17" xfId="1" applyFont="1" applyFill="1" applyBorder="1"/>
    <xf numFmtId="164" fontId="7" fillId="0" borderId="11" xfId="1" applyNumberFormat="1" applyFont="1" applyFill="1" applyBorder="1" applyAlignment="1">
      <alignment vertical="center"/>
    </xf>
    <xf numFmtId="164" fontId="7" fillId="0" borderId="17" xfId="1" applyNumberFormat="1" applyFont="1" applyFill="1" applyBorder="1" applyAlignment="1">
      <alignment vertical="center"/>
    </xf>
    <xf numFmtId="164" fontId="7" fillId="0" borderId="15" xfId="1" applyNumberFormat="1" applyFont="1" applyFill="1" applyBorder="1" applyAlignment="1">
      <alignment vertical="center"/>
    </xf>
    <xf numFmtId="164" fontId="7" fillId="0" borderId="35" xfId="1" applyNumberFormat="1" applyFont="1" applyFill="1" applyBorder="1" applyAlignment="1">
      <alignment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35" xfId="1" applyNumberFormat="1" applyFont="1" applyFill="1" applyBorder="1" applyAlignment="1">
      <alignment horizontal="right" vertical="center"/>
    </xf>
    <xf numFmtId="164" fontId="7" fillId="0" borderId="33" xfId="1" applyNumberFormat="1" applyFont="1" applyFill="1" applyBorder="1" applyAlignment="1">
      <alignment horizontal="right" vertical="center"/>
    </xf>
    <xf numFmtId="164" fontId="7" fillId="0" borderId="4" xfId="1" applyNumberFormat="1" applyFont="1" applyFill="1" applyBorder="1" applyAlignment="1">
      <alignment horizontal="right" vertical="center"/>
    </xf>
    <xf numFmtId="164" fontId="7" fillId="0" borderId="12" xfId="1" applyNumberFormat="1" applyFont="1" applyFill="1" applyBorder="1" applyAlignment="1">
      <alignment vertical="center"/>
    </xf>
    <xf numFmtId="164" fontId="7" fillId="0" borderId="16" xfId="1" applyNumberFormat="1" applyFont="1" applyFill="1" applyBorder="1" applyAlignment="1">
      <alignment vertical="center"/>
    </xf>
    <xf numFmtId="164" fontId="5" fillId="0" borderId="12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left" vertical="center" indent="1"/>
    </xf>
    <xf numFmtId="0" fontId="5" fillId="0" borderId="19" xfId="1" applyFont="1" applyFill="1" applyBorder="1" applyAlignment="1">
      <alignment horizontal="left" vertical="center" indent="1"/>
    </xf>
    <xf numFmtId="164" fontId="5" fillId="0" borderId="12" xfId="1" applyNumberFormat="1" applyFont="1" applyFill="1" applyBorder="1" applyAlignment="1">
      <alignment vertical="center"/>
    </xf>
    <xf numFmtId="164" fontId="5" fillId="0" borderId="16" xfId="1" applyNumberFormat="1" applyFont="1" applyFill="1" applyBorder="1" applyAlignment="1">
      <alignment vertical="center"/>
    </xf>
    <xf numFmtId="164" fontId="7" fillId="0" borderId="12" xfId="1" applyNumberFormat="1" applyFont="1" applyFill="1" applyBorder="1" applyAlignment="1">
      <alignment horizontal="right" vertical="center"/>
    </xf>
    <xf numFmtId="164" fontId="7" fillId="0" borderId="16" xfId="1" applyNumberFormat="1" applyFont="1" applyFill="1" applyBorder="1" applyAlignment="1">
      <alignment horizontal="right" vertical="center"/>
    </xf>
    <xf numFmtId="164" fontId="11" fillId="0" borderId="21" xfId="1" applyNumberFormat="1" applyFont="1" applyFill="1" applyBorder="1" applyAlignment="1">
      <alignment vertical="center"/>
    </xf>
    <xf numFmtId="164" fontId="11" fillId="0" borderId="39" xfId="1" applyNumberFormat="1" applyFont="1" applyFill="1" applyBorder="1" applyAlignment="1">
      <alignment vertical="center"/>
    </xf>
    <xf numFmtId="164" fontId="5" fillId="0" borderId="21" xfId="1" applyNumberFormat="1" applyFont="1" applyFill="1" applyBorder="1" applyAlignment="1">
      <alignment vertical="center"/>
    </xf>
    <xf numFmtId="164" fontId="5" fillId="0" borderId="39" xfId="1" applyNumberFormat="1" applyFont="1" applyFill="1" applyBorder="1" applyAlignment="1">
      <alignment vertical="center"/>
    </xf>
  </cellXfs>
  <cellStyles count="3">
    <cellStyle name="Normál" xfId="0" builtinId="0"/>
    <cellStyle name="Normál_Mmbeszámoló2004újit" xfId="1"/>
    <cellStyle name="szöveg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topLeftCell="A8" zoomScaleNormal="80" zoomScaleSheetLayoutView="100" workbookViewId="0">
      <selection activeCell="B8" sqref="B8"/>
    </sheetView>
  </sheetViews>
  <sheetFormatPr defaultRowHeight="14.25" x14ac:dyDescent="0.2"/>
  <cols>
    <col min="1" max="1" width="38" customWidth="1"/>
    <col min="2" max="2" width="18.625" customWidth="1"/>
    <col min="3" max="3" width="25.125" customWidth="1"/>
    <col min="4" max="4" width="14.625" customWidth="1"/>
    <col min="5" max="5" width="18" customWidth="1"/>
    <col min="6" max="6" width="12.625" customWidth="1"/>
    <col min="7" max="7" width="13.625" customWidth="1"/>
    <col min="8" max="8" width="12.875" customWidth="1"/>
    <col min="9" max="9" width="21.25" customWidth="1"/>
    <col min="10" max="10" width="13.25" customWidth="1"/>
  </cols>
  <sheetData>
    <row r="1" spans="1:8" ht="33.75" customHeight="1" x14ac:dyDescent="0.2">
      <c r="A1" s="84" t="s">
        <v>18</v>
      </c>
      <c r="B1" s="89" t="s">
        <v>7</v>
      </c>
      <c r="C1" s="89"/>
      <c r="D1" s="89"/>
      <c r="E1" s="89"/>
      <c r="F1" s="89"/>
      <c r="G1" s="90" t="s">
        <v>57</v>
      </c>
      <c r="H1" s="92" t="s">
        <v>58</v>
      </c>
    </row>
    <row r="2" spans="1:8" ht="45" customHeight="1" thickBot="1" x14ac:dyDescent="0.25">
      <c r="A2" s="85"/>
      <c r="B2" s="1" t="s">
        <v>8</v>
      </c>
      <c r="C2" s="1" t="s">
        <v>51</v>
      </c>
      <c r="D2" s="1" t="s">
        <v>9</v>
      </c>
      <c r="E2" s="1" t="s">
        <v>10</v>
      </c>
      <c r="F2" s="1" t="s">
        <v>19</v>
      </c>
      <c r="G2" s="91"/>
      <c r="H2" s="93"/>
    </row>
    <row r="3" spans="1:8" ht="176.25" customHeight="1" x14ac:dyDescent="0.2">
      <c r="A3" s="15" t="s">
        <v>61</v>
      </c>
      <c r="B3" s="10" t="s">
        <v>62</v>
      </c>
      <c r="C3" s="10" t="s">
        <v>63</v>
      </c>
      <c r="D3" s="10" t="s">
        <v>50</v>
      </c>
      <c r="E3" s="10" t="s">
        <v>54</v>
      </c>
      <c r="F3" s="10" t="s">
        <v>79</v>
      </c>
      <c r="G3" s="10" t="s">
        <v>64</v>
      </c>
      <c r="H3" s="13">
        <v>51.5</v>
      </c>
    </row>
    <row r="4" spans="1:8" ht="183.75" customHeight="1" x14ac:dyDescent="0.2">
      <c r="A4" s="12" t="s">
        <v>65</v>
      </c>
      <c r="B4" s="71" t="s">
        <v>66</v>
      </c>
      <c r="C4" s="10" t="s">
        <v>63</v>
      </c>
      <c r="D4" s="10" t="s">
        <v>50</v>
      </c>
      <c r="E4" s="10" t="s">
        <v>54</v>
      </c>
      <c r="F4" s="10" t="s">
        <v>78</v>
      </c>
      <c r="G4" s="10" t="s">
        <v>67</v>
      </c>
      <c r="H4" s="13">
        <v>41.5</v>
      </c>
    </row>
    <row r="5" spans="1:8" ht="183" customHeight="1" x14ac:dyDescent="0.2">
      <c r="A5" s="15" t="s">
        <v>68</v>
      </c>
      <c r="B5" s="70" t="s">
        <v>69</v>
      </c>
      <c r="C5" s="10" t="s">
        <v>63</v>
      </c>
      <c r="D5" s="10" t="s">
        <v>50</v>
      </c>
      <c r="E5" s="10" t="s">
        <v>54</v>
      </c>
      <c r="F5" s="10" t="s">
        <v>77</v>
      </c>
      <c r="G5" s="10" t="s">
        <v>67</v>
      </c>
      <c r="H5" s="13">
        <v>20</v>
      </c>
    </row>
    <row r="6" spans="1:8" ht="171.75" customHeight="1" x14ac:dyDescent="0.2">
      <c r="A6" s="15" t="s">
        <v>92</v>
      </c>
      <c r="B6" s="72" t="s">
        <v>71</v>
      </c>
      <c r="C6" s="72" t="s">
        <v>84</v>
      </c>
      <c r="D6" s="10" t="s">
        <v>52</v>
      </c>
      <c r="E6" s="10" t="s">
        <v>56</v>
      </c>
      <c r="F6" s="10" t="s">
        <v>80</v>
      </c>
      <c r="G6" s="10" t="s">
        <v>67</v>
      </c>
      <c r="H6" s="13">
        <v>31</v>
      </c>
    </row>
    <row r="7" spans="1:8" ht="279.75" customHeight="1" x14ac:dyDescent="0.2">
      <c r="A7" s="14" t="s">
        <v>73</v>
      </c>
      <c r="B7" s="69" t="s">
        <v>72</v>
      </c>
      <c r="C7" s="9" t="s">
        <v>85</v>
      </c>
      <c r="D7" s="10" t="s">
        <v>49</v>
      </c>
      <c r="E7" s="10" t="s">
        <v>55</v>
      </c>
      <c r="F7" s="10" t="s">
        <v>80</v>
      </c>
      <c r="G7" s="10" t="s">
        <v>67</v>
      </c>
      <c r="H7" s="13">
        <v>50</v>
      </c>
    </row>
    <row r="8" spans="1:8" ht="169.5" customHeight="1" x14ac:dyDescent="0.2">
      <c r="A8" s="14" t="s">
        <v>93</v>
      </c>
      <c r="B8" s="72" t="s">
        <v>87</v>
      </c>
      <c r="C8" s="9" t="s">
        <v>88</v>
      </c>
      <c r="D8" s="10" t="s">
        <v>49</v>
      </c>
      <c r="E8" s="10" t="s">
        <v>56</v>
      </c>
      <c r="F8" s="10" t="s">
        <v>78</v>
      </c>
      <c r="G8" s="10" t="s">
        <v>67</v>
      </c>
      <c r="H8" s="13">
        <v>50</v>
      </c>
    </row>
    <row r="9" spans="1:8" ht="177.75" customHeight="1" x14ac:dyDescent="0.2">
      <c r="A9" s="14" t="s">
        <v>89</v>
      </c>
      <c r="B9" s="71" t="s">
        <v>90</v>
      </c>
      <c r="C9" s="9" t="s">
        <v>91</v>
      </c>
      <c r="D9" s="10" t="s">
        <v>49</v>
      </c>
      <c r="E9" s="10" t="s">
        <v>56</v>
      </c>
      <c r="F9" s="10" t="s">
        <v>76</v>
      </c>
      <c r="G9" s="10" t="s">
        <v>67</v>
      </c>
      <c r="H9" s="13">
        <v>31</v>
      </c>
    </row>
    <row r="10" spans="1:8" ht="179.25" customHeight="1" x14ac:dyDescent="0.2">
      <c r="A10" s="14" t="s">
        <v>74</v>
      </c>
      <c r="B10" s="71" t="s">
        <v>82</v>
      </c>
      <c r="C10" s="9" t="s">
        <v>86</v>
      </c>
      <c r="D10" s="10" t="s">
        <v>49</v>
      </c>
      <c r="E10" s="10" t="s">
        <v>56</v>
      </c>
      <c r="F10" s="10" t="s">
        <v>76</v>
      </c>
      <c r="G10" s="10" t="s">
        <v>70</v>
      </c>
      <c r="H10" s="13">
        <v>10</v>
      </c>
    </row>
    <row r="11" spans="1:8" ht="183" customHeight="1" x14ac:dyDescent="0.2">
      <c r="A11" s="14" t="s">
        <v>75</v>
      </c>
      <c r="B11" s="71" t="s">
        <v>83</v>
      </c>
      <c r="C11" s="9" t="s">
        <v>86</v>
      </c>
      <c r="D11" s="10" t="s">
        <v>49</v>
      </c>
      <c r="E11" s="10" t="s">
        <v>56</v>
      </c>
      <c r="F11" s="10" t="s">
        <v>81</v>
      </c>
      <c r="G11" s="10" t="s">
        <v>70</v>
      </c>
      <c r="H11" s="13">
        <v>15.5</v>
      </c>
    </row>
    <row r="12" spans="1:8" s="5" customFormat="1" ht="5.0999999999999996" customHeight="1" x14ac:dyDescent="0.2">
      <c r="A12" s="94"/>
      <c r="B12" s="95"/>
      <c r="C12" s="95"/>
      <c r="D12" s="95"/>
      <c r="E12" s="95"/>
      <c r="F12" s="95"/>
      <c r="G12" s="95"/>
      <c r="H12" s="96"/>
    </row>
    <row r="13" spans="1:8" ht="123.75" customHeight="1" x14ac:dyDescent="0.2">
      <c r="A13" s="15" t="s">
        <v>60</v>
      </c>
      <c r="B13" s="97"/>
      <c r="C13" s="98"/>
      <c r="D13" s="98"/>
      <c r="E13" s="98"/>
      <c r="F13" s="98"/>
      <c r="G13" s="99"/>
      <c r="H13" s="13">
        <v>21</v>
      </c>
    </row>
    <row r="14" spans="1:8" s="5" customFormat="1" ht="5.0999999999999996" customHeight="1" thickBot="1" x14ac:dyDescent="0.25">
      <c r="A14" s="86"/>
      <c r="B14" s="87"/>
      <c r="C14" s="87"/>
      <c r="D14" s="87"/>
      <c r="E14" s="87"/>
      <c r="F14" s="87"/>
      <c r="G14" s="87"/>
      <c r="H14" s="88"/>
    </row>
    <row r="15" spans="1:8" ht="30" customHeight="1" thickBot="1" x14ac:dyDescent="0.25">
      <c r="A15" s="18" t="s">
        <v>20</v>
      </c>
      <c r="B15" s="78"/>
      <c r="C15" s="79"/>
      <c r="D15" s="79"/>
      <c r="E15" s="79"/>
      <c r="F15" s="79"/>
      <c r="G15" s="80"/>
      <c r="H15" s="22">
        <f>SUM(H3:H11,H13)</f>
        <v>321.5</v>
      </c>
    </row>
    <row r="16" spans="1:8" ht="27" customHeight="1" thickBot="1" x14ac:dyDescent="0.25">
      <c r="A16" s="16" t="s">
        <v>11</v>
      </c>
      <c r="B16" s="81"/>
      <c r="C16" s="82"/>
      <c r="D16" s="82"/>
      <c r="E16" s="82"/>
      <c r="F16" s="82"/>
      <c r="G16" s="83"/>
      <c r="H16" s="17">
        <v>16</v>
      </c>
    </row>
    <row r="17" spans="1:9" ht="54" customHeight="1" thickBot="1" x14ac:dyDescent="0.25">
      <c r="A17" s="16" t="s">
        <v>53</v>
      </c>
      <c r="B17" s="78"/>
      <c r="C17" s="79"/>
      <c r="D17" s="79"/>
      <c r="E17" s="79"/>
      <c r="F17" s="79"/>
      <c r="G17" s="80"/>
      <c r="H17" s="19">
        <v>0</v>
      </c>
    </row>
    <row r="18" spans="1:9" ht="30.75" customHeight="1" thickBot="1" x14ac:dyDescent="0.25">
      <c r="A18" s="20" t="s">
        <v>12</v>
      </c>
      <c r="B18" s="78"/>
      <c r="C18" s="79"/>
      <c r="D18" s="79"/>
      <c r="E18" s="79"/>
      <c r="F18" s="79"/>
      <c r="G18" s="80"/>
      <c r="H18" s="21">
        <f>SUM(H15:H17)</f>
        <v>337.5</v>
      </c>
      <c r="I18" s="7"/>
    </row>
    <row r="19" spans="1:9" ht="24.75" customHeight="1" x14ac:dyDescent="0.2">
      <c r="A19" s="2"/>
      <c r="B19" s="3"/>
      <c r="C19" s="3"/>
      <c r="D19" s="4"/>
      <c r="E19" s="3"/>
      <c r="F19" s="4"/>
      <c r="G19" s="4"/>
    </row>
    <row r="20" spans="1:9" ht="55.5" customHeight="1" x14ac:dyDescent="0.2">
      <c r="C20" s="11"/>
      <c r="D20" s="11"/>
      <c r="E20" s="11"/>
    </row>
    <row r="22" spans="1:9" x14ac:dyDescent="0.2">
      <c r="A22" s="6"/>
      <c r="B22" s="6"/>
    </row>
  </sheetData>
  <mergeCells count="11">
    <mergeCell ref="B18:G18"/>
    <mergeCell ref="B17:G17"/>
    <mergeCell ref="B15:G15"/>
    <mergeCell ref="B16:G16"/>
    <mergeCell ref="A1:A2"/>
    <mergeCell ref="A14:H14"/>
    <mergeCell ref="B1:F1"/>
    <mergeCell ref="G1:G2"/>
    <mergeCell ref="H1:H2"/>
    <mergeCell ref="A12:H12"/>
    <mergeCell ref="B13:G13"/>
  </mergeCells>
  <phoneticPr fontId="0" type="noConversion"/>
  <printOptions horizontalCentered="1"/>
  <pageMargins left="0.59055118110236227" right="0.59055118110236227" top="0.86614173228346458" bottom="0.59055118110236227" header="0.27559055118110237" footer="0.47244094488188981"/>
  <pageSetup paperSize="9" scale="75" orientation="landscape" r:id="rId1"/>
  <headerFooter alignWithMargins="0">
    <oddHeader>&amp;C&amp;"Tahoma,Félkövér"
2020. ÉVI ELLENŐRZÉSEK
&amp;R&amp;"Tahoma,Dőlt"&amp;10 1. sz. melléklet</oddHeader>
    <oddFooter>&amp;L&amp;10*Az ütemezés tájékoztató jellegű, évközbeni eltérés a rugalmas feladatellátás érdekében engedélyezett.&amp;R&amp;9 &amp;P. oldal</oddFooter>
  </headerFooter>
  <rowBreaks count="2" manualBreakCount="2">
    <brk id="5" max="7" man="1"/>
    <brk id="1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39"/>
  <sheetViews>
    <sheetView view="pageBreakPreview" zoomScale="110" zoomScaleNormal="80" zoomScaleSheetLayoutView="110" workbookViewId="0">
      <selection activeCell="K12" sqref="K12"/>
    </sheetView>
  </sheetViews>
  <sheetFormatPr defaultRowHeight="15.75" x14ac:dyDescent="0.25"/>
  <cols>
    <col min="1" max="1" width="5.625" style="27" customWidth="1"/>
    <col min="2" max="2" width="31.75" style="27" customWidth="1"/>
    <col min="3" max="6" width="10.625" style="27" customWidth="1"/>
    <col min="7" max="8" width="7.625" style="27" customWidth="1"/>
    <col min="9" max="9" width="11" style="27" customWidth="1"/>
    <col min="10" max="10" width="11.125" style="27" customWidth="1"/>
    <col min="11" max="16384" width="9" style="27"/>
  </cols>
  <sheetData>
    <row r="1" spans="1:12" ht="51.75" customHeight="1" thickBot="1" x14ac:dyDescent="0.3">
      <c r="A1" s="100" t="s">
        <v>31</v>
      </c>
      <c r="B1" s="101"/>
      <c r="C1" s="106" t="s">
        <v>44</v>
      </c>
      <c r="D1" s="107"/>
      <c r="E1" s="107"/>
      <c r="F1" s="107"/>
      <c r="G1" s="100" t="s">
        <v>1</v>
      </c>
      <c r="H1" s="101"/>
    </row>
    <row r="2" spans="1:12" ht="24" customHeight="1" x14ac:dyDescent="0.25">
      <c r="A2" s="102"/>
      <c r="B2" s="103"/>
      <c r="C2" s="111" t="s">
        <v>45</v>
      </c>
      <c r="D2" s="112"/>
      <c r="E2" s="111" t="s">
        <v>46</v>
      </c>
      <c r="F2" s="115"/>
      <c r="G2" s="108"/>
      <c r="H2" s="103"/>
    </row>
    <row r="3" spans="1:12" ht="9" customHeight="1" thickBot="1" x14ac:dyDescent="0.3">
      <c r="A3" s="104"/>
      <c r="B3" s="105"/>
      <c r="C3" s="113"/>
      <c r="D3" s="114"/>
      <c r="E3" s="113"/>
      <c r="F3" s="116"/>
      <c r="G3" s="109"/>
      <c r="H3" s="110"/>
    </row>
    <row r="4" spans="1:12" ht="45" customHeight="1" thickBot="1" x14ac:dyDescent="0.3">
      <c r="A4" s="29" t="s">
        <v>29</v>
      </c>
      <c r="B4" s="30" t="s">
        <v>30</v>
      </c>
      <c r="C4" s="131">
        <f>SUM(C5,C12,C13)</f>
        <v>144.5</v>
      </c>
      <c r="D4" s="132"/>
      <c r="E4" s="131">
        <f>SUM(E5,E12,E13)</f>
        <v>193</v>
      </c>
      <c r="F4" s="132"/>
      <c r="G4" s="131">
        <f>SUM(C4:F4)</f>
        <v>337.5</v>
      </c>
      <c r="H4" s="132"/>
      <c r="I4" s="31"/>
      <c r="K4" s="117"/>
      <c r="L4" s="117"/>
    </row>
    <row r="5" spans="1:12" ht="23.25" customHeight="1" x14ac:dyDescent="0.25">
      <c r="A5" s="32" t="s">
        <v>13</v>
      </c>
      <c r="B5" s="33" t="s">
        <v>28</v>
      </c>
      <c r="C5" s="118">
        <f>SUM(C6:C11)</f>
        <v>136.5</v>
      </c>
      <c r="D5" s="119"/>
      <c r="E5" s="120">
        <f>SUM(E6:E11)</f>
        <v>185</v>
      </c>
      <c r="F5" s="121"/>
      <c r="G5" s="120">
        <f>SUM(C5:F5)</f>
        <v>321.5</v>
      </c>
      <c r="H5" s="121"/>
      <c r="I5" s="34"/>
      <c r="J5" s="34"/>
      <c r="K5" s="28"/>
    </row>
    <row r="6" spans="1:12" s="8" customFormat="1" ht="21.95" customHeight="1" x14ac:dyDescent="0.2">
      <c r="A6" s="35"/>
      <c r="B6" s="36" t="s">
        <v>21</v>
      </c>
      <c r="C6" s="37">
        <v>24</v>
      </c>
      <c r="D6" s="122"/>
      <c r="E6" s="37">
        <v>110</v>
      </c>
      <c r="F6" s="125"/>
      <c r="G6" s="38">
        <f t="shared" ref="G6:G11" si="0">SUM(C6,E6)</f>
        <v>134</v>
      </c>
      <c r="H6" s="128"/>
      <c r="I6" s="39"/>
      <c r="J6" s="77"/>
    </row>
    <row r="7" spans="1:12" s="8" customFormat="1" ht="21.95" customHeight="1" x14ac:dyDescent="0.2">
      <c r="A7" s="35"/>
      <c r="B7" s="36" t="s">
        <v>22</v>
      </c>
      <c r="C7" s="40">
        <v>1</v>
      </c>
      <c r="D7" s="123"/>
      <c r="E7" s="40">
        <v>30</v>
      </c>
      <c r="F7" s="126"/>
      <c r="G7" s="38">
        <f t="shared" si="0"/>
        <v>31</v>
      </c>
      <c r="H7" s="129"/>
    </row>
    <row r="8" spans="1:12" s="8" customFormat="1" ht="21.95" customHeight="1" x14ac:dyDescent="0.2">
      <c r="A8" s="35"/>
      <c r="B8" s="36" t="s">
        <v>23</v>
      </c>
      <c r="C8" s="40">
        <v>0</v>
      </c>
      <c r="D8" s="123"/>
      <c r="E8" s="40">
        <v>0</v>
      </c>
      <c r="F8" s="126"/>
      <c r="G8" s="38">
        <f t="shared" si="0"/>
        <v>0</v>
      </c>
      <c r="H8" s="129"/>
    </row>
    <row r="9" spans="1:12" s="8" customFormat="1" ht="21.95" customHeight="1" x14ac:dyDescent="0.2">
      <c r="A9" s="35"/>
      <c r="B9" s="36" t="s">
        <v>24</v>
      </c>
      <c r="C9" s="40">
        <v>0</v>
      </c>
      <c r="D9" s="123"/>
      <c r="E9" s="40">
        <v>0</v>
      </c>
      <c r="F9" s="126"/>
      <c r="G9" s="38">
        <f t="shared" si="0"/>
        <v>0</v>
      </c>
      <c r="H9" s="129"/>
    </row>
    <row r="10" spans="1:12" s="8" customFormat="1" ht="21.95" customHeight="1" x14ac:dyDescent="0.2">
      <c r="A10" s="35"/>
      <c r="B10" s="36" t="s">
        <v>25</v>
      </c>
      <c r="C10" s="40">
        <v>111.5</v>
      </c>
      <c r="D10" s="123"/>
      <c r="E10" s="40">
        <v>45</v>
      </c>
      <c r="F10" s="126"/>
      <c r="G10" s="38">
        <f t="shared" si="0"/>
        <v>156.5</v>
      </c>
      <c r="H10" s="129"/>
    </row>
    <row r="11" spans="1:12" s="8" customFormat="1" ht="21.95" customHeight="1" x14ac:dyDescent="0.2">
      <c r="A11" s="42"/>
      <c r="B11" s="43" t="s">
        <v>26</v>
      </c>
      <c r="C11" s="40">
        <v>0</v>
      </c>
      <c r="D11" s="124"/>
      <c r="E11" s="40">
        <v>0</v>
      </c>
      <c r="F11" s="127"/>
      <c r="G11" s="38">
        <f t="shared" si="0"/>
        <v>0</v>
      </c>
      <c r="H11" s="130"/>
      <c r="I11" s="44"/>
    </row>
    <row r="12" spans="1:12" s="8" customFormat="1" ht="42" customHeight="1" x14ac:dyDescent="0.2">
      <c r="A12" s="45" t="s">
        <v>14</v>
      </c>
      <c r="B12" s="46" t="s">
        <v>27</v>
      </c>
      <c r="C12" s="133">
        <v>0</v>
      </c>
      <c r="D12" s="134"/>
      <c r="E12" s="135">
        <v>0</v>
      </c>
      <c r="F12" s="136"/>
      <c r="G12" s="137">
        <f>SUM(C12:F12)</f>
        <v>0</v>
      </c>
      <c r="H12" s="138"/>
    </row>
    <row r="13" spans="1:12" s="8" customFormat="1" ht="21.95" customHeight="1" x14ac:dyDescent="0.2">
      <c r="A13" s="47" t="s">
        <v>15</v>
      </c>
      <c r="B13" s="48" t="s">
        <v>11</v>
      </c>
      <c r="C13" s="139">
        <v>8</v>
      </c>
      <c r="D13" s="140"/>
      <c r="E13" s="141">
        <v>8</v>
      </c>
      <c r="F13" s="142"/>
      <c r="G13" s="137">
        <f>SUM(C13:F13)</f>
        <v>16</v>
      </c>
      <c r="H13" s="138"/>
    </row>
    <row r="14" spans="1:12" s="8" customFormat="1" ht="5.0999999999999996" customHeight="1" thickBot="1" x14ac:dyDescent="0.25">
      <c r="A14" s="143"/>
      <c r="B14" s="144"/>
      <c r="C14" s="145"/>
      <c r="D14" s="146"/>
      <c r="E14" s="145"/>
      <c r="F14" s="146"/>
      <c r="G14" s="145"/>
      <c r="H14" s="146"/>
    </row>
    <row r="15" spans="1:12" s="8" customFormat="1" ht="28.5" customHeight="1" thickBot="1" x14ac:dyDescent="0.25">
      <c r="A15" s="49" t="s">
        <v>32</v>
      </c>
      <c r="B15" s="50" t="s">
        <v>47</v>
      </c>
      <c r="C15" s="131">
        <f>SUM(C16,C20,C23,C24,C25)</f>
        <v>65.5</v>
      </c>
      <c r="D15" s="132"/>
      <c r="E15" s="131">
        <f>SUM(E16,E20,E23,E24,E25)</f>
        <v>15</v>
      </c>
      <c r="F15" s="132"/>
      <c r="G15" s="131">
        <f>SUM(C15:F15)</f>
        <v>80.5</v>
      </c>
      <c r="H15" s="132"/>
      <c r="J15" s="51"/>
      <c r="K15" s="44"/>
    </row>
    <row r="16" spans="1:12" s="8" customFormat="1" ht="21.95" customHeight="1" x14ac:dyDescent="0.2">
      <c r="A16" s="52" t="s">
        <v>13</v>
      </c>
      <c r="B16" s="53" t="s">
        <v>33</v>
      </c>
      <c r="C16" s="147">
        <f>SUM(C17:C19)</f>
        <v>13.5</v>
      </c>
      <c r="D16" s="148"/>
      <c r="E16" s="147">
        <f>SUM(E17:E19)</f>
        <v>3</v>
      </c>
      <c r="F16" s="148"/>
      <c r="G16" s="149">
        <f>SUM(C16:F16)</f>
        <v>16.5</v>
      </c>
      <c r="H16" s="150"/>
      <c r="K16" s="44"/>
    </row>
    <row r="17" spans="1:11" s="8" customFormat="1" ht="15.75" customHeight="1" x14ac:dyDescent="0.2">
      <c r="A17" s="35"/>
      <c r="B17" s="54" t="s">
        <v>2</v>
      </c>
      <c r="C17" s="23">
        <v>6.5</v>
      </c>
      <c r="D17" s="128"/>
      <c r="E17" s="41">
        <v>0.5</v>
      </c>
      <c r="F17" s="151"/>
      <c r="G17" s="24">
        <f>SUM(C17,E17)</f>
        <v>7</v>
      </c>
      <c r="H17" s="128"/>
    </row>
    <row r="18" spans="1:11" s="8" customFormat="1" ht="15.75" customHeight="1" x14ac:dyDescent="0.2">
      <c r="A18" s="35"/>
      <c r="B18" s="54" t="s">
        <v>3</v>
      </c>
      <c r="C18" s="23">
        <v>5</v>
      </c>
      <c r="D18" s="129"/>
      <c r="E18" s="40">
        <v>0.5</v>
      </c>
      <c r="F18" s="152"/>
      <c r="G18" s="24">
        <f>SUM(C18,E18)</f>
        <v>5.5</v>
      </c>
      <c r="H18" s="129"/>
    </row>
    <row r="19" spans="1:11" s="8" customFormat="1" ht="15.75" customHeight="1" x14ac:dyDescent="0.2">
      <c r="A19" s="35"/>
      <c r="B19" s="54" t="s">
        <v>4</v>
      </c>
      <c r="C19" s="23">
        <v>2</v>
      </c>
      <c r="D19" s="129"/>
      <c r="E19" s="40">
        <v>2</v>
      </c>
      <c r="F19" s="152"/>
      <c r="G19" s="24">
        <f>SUM(C19,E19)</f>
        <v>4</v>
      </c>
      <c r="H19" s="129"/>
    </row>
    <row r="20" spans="1:11" s="8" customFormat="1" ht="21.95" customHeight="1" x14ac:dyDescent="0.2">
      <c r="A20" s="55" t="s">
        <v>14</v>
      </c>
      <c r="B20" s="56" t="s">
        <v>34</v>
      </c>
      <c r="C20" s="153">
        <f>SUM(C21:C22)</f>
        <v>24</v>
      </c>
      <c r="D20" s="154"/>
      <c r="E20" s="153">
        <f>SUM(E21:E22)</f>
        <v>4</v>
      </c>
      <c r="F20" s="154"/>
      <c r="G20" s="155">
        <f>SUM(C20:F20)</f>
        <v>28</v>
      </c>
      <c r="H20" s="156"/>
      <c r="K20" s="44"/>
    </row>
    <row r="21" spans="1:11" s="8" customFormat="1" ht="15.75" customHeight="1" x14ac:dyDescent="0.2">
      <c r="A21" s="35"/>
      <c r="B21" s="54" t="s">
        <v>5</v>
      </c>
      <c r="C21" s="40">
        <v>2</v>
      </c>
      <c r="D21" s="128"/>
      <c r="E21" s="41">
        <v>2</v>
      </c>
      <c r="F21" s="128"/>
      <c r="G21" s="24">
        <f>SUM(C21,E21)</f>
        <v>4</v>
      </c>
      <c r="H21" s="128"/>
    </row>
    <row r="22" spans="1:11" s="8" customFormat="1" ht="15.75" customHeight="1" x14ac:dyDescent="0.2">
      <c r="A22" s="35"/>
      <c r="B22" s="54" t="s">
        <v>6</v>
      </c>
      <c r="C22" s="40">
        <v>22</v>
      </c>
      <c r="D22" s="130"/>
      <c r="E22" s="40">
        <v>2</v>
      </c>
      <c r="F22" s="130"/>
      <c r="G22" s="24">
        <f>SUM(C22,E22)</f>
        <v>24</v>
      </c>
      <c r="H22" s="130"/>
    </row>
    <row r="23" spans="1:11" s="8" customFormat="1" ht="21.95" customHeight="1" x14ac:dyDescent="0.2">
      <c r="A23" s="55" t="s">
        <v>15</v>
      </c>
      <c r="B23" s="56" t="s">
        <v>35</v>
      </c>
      <c r="C23" s="153">
        <v>15</v>
      </c>
      <c r="D23" s="154"/>
      <c r="E23" s="153">
        <v>2</v>
      </c>
      <c r="F23" s="154"/>
      <c r="G23" s="159">
        <f t="shared" ref="G23:G28" si="1">SUM(C23:F23)</f>
        <v>17</v>
      </c>
      <c r="H23" s="160"/>
    </row>
    <row r="24" spans="1:11" s="8" customFormat="1" ht="21.95" customHeight="1" x14ac:dyDescent="0.2">
      <c r="A24" s="55" t="s">
        <v>16</v>
      </c>
      <c r="B24" s="57" t="s">
        <v>36</v>
      </c>
      <c r="C24" s="153">
        <v>5</v>
      </c>
      <c r="D24" s="154"/>
      <c r="E24" s="161">
        <v>5</v>
      </c>
      <c r="F24" s="162"/>
      <c r="G24" s="159">
        <f t="shared" si="1"/>
        <v>10</v>
      </c>
      <c r="H24" s="160"/>
    </row>
    <row r="25" spans="1:11" s="8" customFormat="1" ht="21.95" customHeight="1" thickBot="1" x14ac:dyDescent="0.25">
      <c r="A25" s="58" t="s">
        <v>17</v>
      </c>
      <c r="B25" s="57" t="s">
        <v>37</v>
      </c>
      <c r="C25" s="145">
        <v>8</v>
      </c>
      <c r="D25" s="146"/>
      <c r="E25" s="145">
        <v>1</v>
      </c>
      <c r="F25" s="146"/>
      <c r="G25" s="159">
        <f t="shared" si="1"/>
        <v>9</v>
      </c>
      <c r="H25" s="160"/>
    </row>
    <row r="26" spans="1:11" s="8" customFormat="1" ht="28.5" customHeight="1" thickBot="1" x14ac:dyDescent="0.25">
      <c r="A26" s="157" t="s">
        <v>59</v>
      </c>
      <c r="B26" s="158"/>
      <c r="C26" s="131">
        <f>SUM(C4,C15)</f>
        <v>210</v>
      </c>
      <c r="D26" s="132"/>
      <c r="E26" s="131">
        <f>SUM(E4,E15)</f>
        <v>208</v>
      </c>
      <c r="F26" s="132"/>
      <c r="G26" s="131">
        <f t="shared" si="1"/>
        <v>418</v>
      </c>
      <c r="H26" s="132"/>
      <c r="J26" s="51"/>
      <c r="K26" s="44"/>
    </row>
    <row r="27" spans="1:11" s="8" customFormat="1" ht="40.5" customHeight="1" thickBot="1" x14ac:dyDescent="0.25">
      <c r="A27" s="59" t="s">
        <v>38</v>
      </c>
      <c r="B27" s="60" t="s">
        <v>48</v>
      </c>
      <c r="C27" s="163">
        <v>2</v>
      </c>
      <c r="D27" s="164"/>
      <c r="E27" s="165">
        <v>2</v>
      </c>
      <c r="F27" s="166"/>
      <c r="G27" s="165">
        <f t="shared" si="1"/>
        <v>4</v>
      </c>
      <c r="H27" s="166"/>
      <c r="K27" s="44"/>
    </row>
    <row r="28" spans="1:11" s="62" customFormat="1" ht="24" customHeight="1" thickBot="1" x14ac:dyDescent="0.25">
      <c r="A28" s="49" t="s">
        <v>39</v>
      </c>
      <c r="B28" s="61" t="s">
        <v>40</v>
      </c>
      <c r="C28" s="131">
        <f>C29</f>
        <v>36</v>
      </c>
      <c r="D28" s="132"/>
      <c r="E28" s="131">
        <f>SUM(E29:E29)</f>
        <v>38</v>
      </c>
      <c r="F28" s="132"/>
      <c r="G28" s="131">
        <f t="shared" si="1"/>
        <v>74</v>
      </c>
      <c r="H28" s="132"/>
      <c r="J28" s="63"/>
      <c r="K28" s="44"/>
    </row>
    <row r="29" spans="1:11" s="67" customFormat="1" ht="21.95" customHeight="1" thickBot="1" x14ac:dyDescent="0.25">
      <c r="A29" s="55" t="s">
        <v>13</v>
      </c>
      <c r="B29" s="64" t="s">
        <v>41</v>
      </c>
      <c r="C29" s="65">
        <v>36</v>
      </c>
      <c r="D29" s="26"/>
      <c r="E29" s="66">
        <v>38</v>
      </c>
      <c r="F29" s="26"/>
      <c r="G29" s="25">
        <f>SUM(C29,E29)</f>
        <v>74</v>
      </c>
      <c r="H29" s="26"/>
      <c r="K29" s="44"/>
    </row>
    <row r="30" spans="1:11" s="68" customFormat="1" ht="24" customHeight="1" thickBot="1" x14ac:dyDescent="0.25">
      <c r="A30" s="49" t="s">
        <v>42</v>
      </c>
      <c r="B30" s="50" t="s">
        <v>43</v>
      </c>
      <c r="C30" s="131">
        <v>5</v>
      </c>
      <c r="D30" s="132"/>
      <c r="E30" s="131">
        <v>5</v>
      </c>
      <c r="F30" s="132"/>
      <c r="G30" s="131">
        <f>SUM(C30:F30)</f>
        <v>10</v>
      </c>
      <c r="H30" s="132"/>
      <c r="K30" s="44"/>
    </row>
    <row r="31" spans="1:11" s="67" customFormat="1" ht="34.5" customHeight="1" thickBot="1" x14ac:dyDescent="0.25">
      <c r="A31" s="157" t="s">
        <v>0</v>
      </c>
      <c r="B31" s="158"/>
      <c r="C31" s="131">
        <f>SUM(C26,C27,C28,C30)</f>
        <v>253</v>
      </c>
      <c r="D31" s="132"/>
      <c r="E31" s="131">
        <f>SUM(E26,E27,E28,E30)</f>
        <v>253</v>
      </c>
      <c r="F31" s="132"/>
      <c r="G31" s="131">
        <f>SUM(C31:F31)</f>
        <v>506</v>
      </c>
      <c r="H31" s="132"/>
      <c r="K31" s="44"/>
    </row>
    <row r="32" spans="1:11" x14ac:dyDescent="0.25">
      <c r="H32" s="28"/>
    </row>
    <row r="33" spans="2:11" x14ac:dyDescent="0.25">
      <c r="B33" s="73"/>
      <c r="C33" s="73"/>
      <c r="D33" s="73"/>
      <c r="E33" s="73"/>
      <c r="F33" s="73"/>
      <c r="G33" s="73"/>
      <c r="H33" s="74"/>
      <c r="K33" s="28"/>
    </row>
    <row r="34" spans="2:11" x14ac:dyDescent="0.25">
      <c r="B34" s="75"/>
      <c r="C34" s="75"/>
      <c r="D34" s="75"/>
      <c r="E34" s="75"/>
      <c r="F34" s="76"/>
      <c r="G34" s="75"/>
      <c r="H34" s="75"/>
    </row>
    <row r="35" spans="2:11" x14ac:dyDescent="0.25">
      <c r="B35" s="75"/>
      <c r="C35" s="75"/>
      <c r="D35" s="75"/>
      <c r="E35" s="75"/>
      <c r="F35" s="75"/>
      <c r="G35" s="75"/>
      <c r="H35" s="75"/>
    </row>
    <row r="36" spans="2:11" x14ac:dyDescent="0.25">
      <c r="B36" s="75"/>
      <c r="C36" s="75"/>
      <c r="D36" s="76"/>
      <c r="E36" s="75"/>
      <c r="F36" s="76"/>
      <c r="G36" s="75"/>
      <c r="H36" s="76"/>
    </row>
    <row r="37" spans="2:11" x14ac:dyDescent="0.25">
      <c r="B37" s="75"/>
      <c r="C37" s="75"/>
      <c r="D37" s="76"/>
      <c r="E37" s="75"/>
      <c r="F37" s="76"/>
      <c r="G37" s="75"/>
      <c r="H37" s="76"/>
    </row>
    <row r="38" spans="2:11" x14ac:dyDescent="0.25">
      <c r="B38" s="75"/>
      <c r="C38" s="75"/>
      <c r="D38" s="76"/>
      <c r="E38" s="75"/>
      <c r="F38" s="75"/>
      <c r="G38" s="75"/>
      <c r="H38" s="76"/>
    </row>
    <row r="39" spans="2:11" x14ac:dyDescent="0.25">
      <c r="B39" s="75"/>
      <c r="C39" s="75"/>
      <c r="D39" s="75"/>
      <c r="E39" s="75"/>
      <c r="F39" s="75"/>
      <c r="G39" s="75"/>
      <c r="H39" s="75"/>
    </row>
  </sheetData>
  <mergeCells count="66">
    <mergeCell ref="A31:B31"/>
    <mergeCell ref="C31:D31"/>
    <mergeCell ref="E31:F31"/>
    <mergeCell ref="G31:H31"/>
    <mergeCell ref="C28:D28"/>
    <mergeCell ref="E28:F28"/>
    <mergeCell ref="G28:H28"/>
    <mergeCell ref="C30:D30"/>
    <mergeCell ref="E30:F30"/>
    <mergeCell ref="G30:H30"/>
    <mergeCell ref="C27:D27"/>
    <mergeCell ref="E27:F27"/>
    <mergeCell ref="G27:H27"/>
    <mergeCell ref="C25:D25"/>
    <mergeCell ref="E25:F25"/>
    <mergeCell ref="G25:H25"/>
    <mergeCell ref="A26:B26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0:D20"/>
    <mergeCell ref="E20:F20"/>
    <mergeCell ref="G20:H20"/>
    <mergeCell ref="D21:D22"/>
    <mergeCell ref="F21:F22"/>
    <mergeCell ref="H21:H22"/>
    <mergeCell ref="C16:D16"/>
    <mergeCell ref="E16:F16"/>
    <mergeCell ref="G16:H16"/>
    <mergeCell ref="D17:D19"/>
    <mergeCell ref="F17:F19"/>
    <mergeCell ref="H17:H19"/>
    <mergeCell ref="A14:B14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K4:L4"/>
    <mergeCell ref="C5:D5"/>
    <mergeCell ref="E5:F5"/>
    <mergeCell ref="G5:H5"/>
    <mergeCell ref="D6:D11"/>
    <mergeCell ref="F6:F11"/>
    <mergeCell ref="H6:H11"/>
    <mergeCell ref="C4:D4"/>
    <mergeCell ref="E4:F4"/>
    <mergeCell ref="G4:H4"/>
    <mergeCell ref="A1:B3"/>
    <mergeCell ref="C1:F1"/>
    <mergeCell ref="G1:H3"/>
    <mergeCell ref="C2:D3"/>
    <mergeCell ref="E2:F3"/>
  </mergeCells>
  <printOptions horizontalCentered="1" verticalCentered="1"/>
  <pageMargins left="0.55118110236220474" right="0.55118110236220474" top="1.3385826771653544" bottom="0.74803149606299213" header="0.51181102362204722" footer="0.51181102362204722"/>
  <pageSetup paperSize="9" scale="90" orientation="portrait" cellComments="asDisplayed" r:id="rId1"/>
  <headerFooter alignWithMargins="0">
    <oddHeader>&amp;C&amp;"Tahoma,Félkövér"
BELSŐ ELLENŐRZÉSI EGYSÉG MUNKATÁRSAINAK 2020. ÉVI MUNKAIDŐ MÉRLEGE&amp;R&amp;"Tahoma,Dőlt"&amp;10 2.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1. melléklet</vt:lpstr>
      <vt:lpstr>2. melléklet</vt:lpstr>
      <vt:lpstr>'1. melléklet'!Nyomtatási_terület</vt:lpstr>
      <vt:lpstr>'2. melléklet'!Nyomtatási_terület</vt:lpstr>
    </vt:vector>
  </TitlesOfParts>
  <Company>Pesterzsébet Önkormányzata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A215</dc:creator>
  <cp:lastModifiedBy>Szabo Szilvia</cp:lastModifiedBy>
  <cp:lastPrinted>2019-11-25T12:47:39Z</cp:lastPrinted>
  <dcterms:created xsi:type="dcterms:W3CDTF">2005-09-21T09:24:56Z</dcterms:created>
  <dcterms:modified xsi:type="dcterms:W3CDTF">2019-11-25T12:48:05Z</dcterms:modified>
</cp:coreProperties>
</file>