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zöveges indoklás" sheetId="1" r:id="rId1"/>
    <sheet name="Összesítő tábla" sheetId="2" r:id="rId2"/>
  </sheets>
  <definedNames>
    <definedName name="_xlnm.Print_Area" localSheetId="0">'Szöveges indoklás'!$A$1:$C$525</definedName>
  </definedNames>
  <calcPr fullCalcOnLoad="1"/>
</workbook>
</file>

<file path=xl/sharedStrings.xml><?xml version="1.0" encoding="utf-8"?>
<sst xmlns="http://schemas.openxmlformats.org/spreadsheetml/2006/main" count="473" uniqueCount="248">
  <si>
    <t>Kiadási                              (Ft)</t>
  </si>
  <si>
    <t>Ft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</si>
  <si>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(Kötelező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</si>
  <si>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</si>
  <si>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t xml:space="preserve">     - Dologi kiadások kiadási előirányzatát</t>
  </si>
  <si>
    <t xml:space="preserve">2019. évi bevétel összesen </t>
  </si>
  <si>
    <t>INDOKOLÁS</t>
  </si>
  <si>
    <t>ÖNKORMÁNYZAT</t>
  </si>
  <si>
    <t>I. Előirányzat módosítás</t>
  </si>
  <si>
    <t>Módosított költségvetési főösszeg</t>
  </si>
  <si>
    <t>II. Előirányzat átcsoportosítás</t>
  </si>
  <si>
    <t>POLGÁRMESTERI HIVATAL</t>
  </si>
  <si>
    <t xml:space="preserve">    - Munkaadókat terhelő járulékok és szociális hozzájárulási adó kiadási előirányzatot</t>
  </si>
  <si>
    <t>INTÉZMÉNYEK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</si>
  <si>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GAMESZ</t>
    </r>
    <r>
      <rPr>
        <sz val="10"/>
        <rFont val="Times New Roman"/>
        <family val="1"/>
      </rPr>
      <t xml:space="preserve"> (Kötelező feladat)</t>
    </r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</si>
  <si>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</si>
  <si>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</si>
  <si>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</si>
  <si>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</si>
  <si>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</si>
  <si>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t xml:space="preserve">   A) Előirányzat átcsoportosítás</t>
  </si>
  <si>
    <t xml:space="preserve">   A) Előirányzat módosítás</t>
  </si>
  <si>
    <t xml:space="preserve">    A) Előirányzat módosítás</t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</si>
  <si>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</si>
  <si>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</si>
  <si>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</si>
  <si>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</si>
  <si>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- </t>
    </r>
    <r>
      <rPr>
        <b/>
        <sz val="10"/>
        <rFont val="Times New Roman"/>
        <family val="1"/>
      </rPr>
      <t>Beruházások, ÁFA</t>
    </r>
    <r>
      <rPr>
        <sz val="10"/>
        <rFont val="Times New Roman"/>
        <family val="1"/>
      </rPr>
      <t xml:space="preserve"> kiadási előirányzatot</t>
    </r>
  </si>
  <si>
    <t>Bevételi                      (Ft)</t>
  </si>
  <si>
    <t>Összesítő az Önkormányzat 2020. évi költségvetés módosításairól</t>
  </si>
  <si>
    <t>A képviselő testület 9/2020. (II. 25.) Önkormányzati rendeletével elfogadott összegek</t>
  </si>
  <si>
    <t xml:space="preserve">2020. évi 1. módosítás </t>
  </si>
  <si>
    <t>2020. évi költségvetésről szóló rendelet módosítás előterjesztés</t>
  </si>
  <si>
    <t>A Képviselő-testület a módosított 9/2020. (II. 25.) Önkormányzati rendeletével elfogadott összegek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</si>
  <si>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</si>
  <si>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Szociális ágazati összevont pótlék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</si>
  <si>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</si>
  <si>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(Kötelező feladat)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</si>
  <si>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</si>
  <si>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</si>
  <si>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</si>
  <si>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</si>
  <si>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költségvetési szerveknél foglalkoztatottak kompenzációja kiadási előirányzatot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</si>
  <si>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egyes szociális és gyermekjóléti feladatok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</si>
  <si>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</si>
  <si>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</si>
  <si>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- Működési célú tartalék, </t>
    </r>
    <r>
      <rPr>
        <b/>
        <sz val="10"/>
        <rFont val="Times New Roman"/>
        <family val="1"/>
      </rPr>
      <t xml:space="preserve">Intézmények működési tartaléka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</si>
  <si>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</si>
  <si>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   -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</si>
  <si>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</si>
  <si>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</si>
  <si>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</si>
  <si>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Gézengúz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</si>
  <si>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Lurkóház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</si>
  <si>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Nyitnikék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</si>
  <si>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</si>
  <si>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</si>
  <si>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</si>
  <si>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</si>
  <si>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</si>
  <si>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</si>
  <si>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</si>
  <si>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</si>
  <si>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</si>
  <si>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</si>
  <si>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</si>
  <si>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</si>
  <si>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</si>
  <si>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t>Bevételi        (Forint)</t>
  </si>
  <si>
    <t>Kiadási        (Forint)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</si>
  <si>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</si>
  <si>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(Önként vállalt feladat)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</si>
  <si>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</si>
  <si>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Karbantartások,</t>
    </r>
    <r>
      <rPr>
        <b/>
        <sz val="10"/>
        <rFont val="Times New Roman"/>
        <family val="1"/>
      </rPr>
      <t xml:space="preserve"> Külső-pesti Tankerületi Iskolák karbantartása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</si>
  <si>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 - </t>
    </r>
    <r>
      <rPr>
        <b/>
        <sz val="10"/>
        <rFont val="Times New Roman"/>
        <family val="1"/>
      </rPr>
      <t>Felújítások, 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</si>
  <si>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Ingatlan felújítás, </t>
    </r>
    <r>
      <rPr>
        <b/>
        <sz val="10"/>
        <rFont val="Times New Roman"/>
        <family val="1"/>
      </rPr>
      <t>Külső-pesti Tankerületi Iskolák felújítása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</si>
  <si>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</si>
  <si>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</si>
  <si>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 - </t>
    </r>
    <r>
      <rPr>
        <b/>
        <sz val="10"/>
        <rFont val="Times New Roman"/>
        <family val="1"/>
      </rPr>
      <t xml:space="preserve">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</si>
  <si>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- Működési célú tartalék, </t>
    </r>
    <r>
      <rPr>
        <b/>
        <sz val="10"/>
        <rFont val="Times New Roman"/>
        <family val="1"/>
      </rPr>
      <t>Költségvetési szerveknél foglalkoztatottak kompenzációja</t>
    </r>
    <r>
      <rPr>
        <sz val="10"/>
        <rFont val="Times New Roman"/>
        <family val="1"/>
      </rPr>
      <t>, kiadási előirányzatot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</si>
  <si>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</si>
  <si>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      - Működési célú tartalék, </t>
    </r>
    <r>
      <rPr>
        <b/>
        <sz val="10"/>
        <rFont val="Times New Roman"/>
        <family val="1"/>
      </rPr>
      <t>Koronavírussal kapcsolatos adományok tartaléka</t>
    </r>
    <r>
      <rPr>
        <sz val="10"/>
        <rFont val="Times New Roman"/>
        <family val="1"/>
      </rPr>
      <t xml:space="preserve"> kiadási előirányzatot </t>
    </r>
  </si>
  <si>
    <t xml:space="preserve">     - Felhalmozási célú irányító szervi támogatás bevételi előirányzatát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</si>
  <si>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</si>
  <si>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t>A képviselő testület 22/2020. (V. 29.) Önkormányzati rendeletével elfogadott összegek</t>
  </si>
  <si>
    <t xml:space="preserve">2020. évi 2. módosítás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</si>
  <si>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2020. évi 3-7. havi kompenzációja címen kapott támogatás összegével 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</si>
  <si>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címen (2020. 4-8. havi)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</si>
  <si>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címen (2020. 4-8. havi) kapott támogatás összegével </t>
    </r>
  </si>
  <si>
    <r>
      <t xml:space="preserve">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Előző évi elszámolás alapján költségvetési évben keletkező pótigény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</si>
  <si>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Elszámolásból származó bevételek, </t>
    </r>
    <r>
      <rPr>
        <b/>
        <sz val="10"/>
        <rFont val="Times New Roman"/>
        <family val="1"/>
      </rPr>
      <t>2019. évi pótlólagos központi támogatás</t>
    </r>
    <r>
      <rPr>
        <sz val="10"/>
        <rFont val="Times New Roman"/>
        <family val="1"/>
      </rPr>
      <t xml:space="preserve"> bevételi előirányzatot </t>
    </r>
  </si>
  <si>
    <r>
      <t xml:space="preserve">   - Működési célú tartalék, </t>
    </r>
    <r>
      <rPr>
        <b/>
        <sz val="10"/>
        <rFont val="Times New Roman"/>
        <family val="1"/>
      </rPr>
      <t xml:space="preserve">Intézmények működési tartaléka </t>
    </r>
    <r>
      <rPr>
        <sz val="10"/>
        <rFont val="Times New Roman"/>
        <family val="1"/>
      </rPr>
      <t>kiadási előirányzatot</t>
    </r>
  </si>
  <si>
    <r>
      <t xml:space="preserve">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 és gyermekétkeztetési feladatainak támogatása, </t>
    </r>
    <r>
      <rPr>
        <b/>
        <sz val="10"/>
        <rFont val="Times New Roman"/>
        <family val="1"/>
      </rPr>
      <t>Bölcsődei k</t>
    </r>
    <r>
      <rPr>
        <b/>
        <sz val="10"/>
        <rFont val="Times New Roman"/>
        <family val="1"/>
      </rPr>
      <t>iegészítő támogatás</t>
    </r>
    <r>
      <rPr>
        <sz val="10"/>
        <rFont val="Times New Roman"/>
        <family val="1"/>
      </rPr>
      <t xml:space="preserve"> bevételi előirányzatot </t>
    </r>
  </si>
  <si>
    <r>
      <t xml:space="preserve">     - </t>
    </r>
    <r>
      <rPr>
        <b/>
        <sz val="10"/>
        <rFont val="Times New Roman"/>
        <family val="1"/>
      </rPr>
      <t>Elvonások és befizetések bevételei</t>
    </r>
    <r>
      <rPr>
        <sz val="10"/>
        <rFont val="Times New Roman"/>
        <family val="1"/>
      </rPr>
      <t xml:space="preserve"> bevételi előirányzatot</t>
    </r>
  </si>
  <si>
    <r>
      <t xml:space="preserve">     - </t>
    </r>
    <r>
      <rPr>
        <b/>
        <sz val="10"/>
        <rFont val="Times New Roman"/>
        <family val="1"/>
      </rPr>
      <t>Elvonások és befizetések</t>
    </r>
    <r>
      <rPr>
        <sz val="10"/>
        <rFont val="Times New Roman"/>
        <family val="1"/>
      </rPr>
      <t xml:space="preserve"> bevételei előirányzatot</t>
    </r>
  </si>
  <si>
    <r>
      <t xml:space="preserve">     - </t>
    </r>
    <r>
      <rPr>
        <sz val="10"/>
        <rFont val="Times New Roman"/>
        <family val="1"/>
      </rPr>
      <t xml:space="preserve">Finanszírozási bevételek, </t>
    </r>
    <r>
      <rPr>
        <b/>
        <sz val="10"/>
        <rFont val="Times New Roman"/>
        <family val="1"/>
      </rPr>
      <t>Működési célú maradvány igénybevétele</t>
    </r>
    <r>
      <rPr>
        <sz val="10"/>
        <rFont val="Times New Roman"/>
        <family val="1"/>
      </rPr>
      <t xml:space="preserve"> bevételi előirányzatot</t>
    </r>
  </si>
  <si>
    <r>
      <t xml:space="preserve">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</si>
  <si>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Általános tartalék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</si>
  <si>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</si>
  <si>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Személyi juttatások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</si>
  <si>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2020. évi 3-7. havi  kompenzációja címen kapott támogatás összegével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</si>
  <si>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2020. évi 3-7. havi kompenzációja címen kapott támogatás összegével</t>
    </r>
  </si>
  <si>
    <r>
      <t xml:space="preserve"> </t>
    </r>
    <r>
      <rPr>
        <b/>
        <sz val="10"/>
        <rFont val="Times New Roman"/>
        <family val="1"/>
      </rPr>
      <t xml:space="preserve"> 3.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4-8. havi szociális ágazati összevont pótlékra </t>
    </r>
    <r>
      <rPr>
        <sz val="10"/>
        <rFont val="Times New Roman"/>
        <family val="1"/>
      </rPr>
      <t xml:space="preserve">vonatkozóan </t>
    </r>
  </si>
  <si>
    <r>
      <t xml:space="preserve">  3.</t>
    </r>
    <r>
      <rPr>
        <b/>
        <sz val="10"/>
        <rFont val="Times New Roman"/>
        <family val="1"/>
      </rPr>
      <t xml:space="preserve"> A 2020. évi 4-8. havi szociális ágazati összevont pótlék címen kapott </t>
    </r>
    <r>
      <rPr>
        <sz val="10"/>
        <rFont val="Times New Roman"/>
        <family val="1"/>
      </rPr>
      <t>támogatás összegével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</si>
  <si>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4-8. havi kulturális illetmény pótlékra </t>
    </r>
    <r>
      <rPr>
        <sz val="10"/>
        <rFont val="Times New Roman"/>
        <family val="1"/>
      </rPr>
      <t>vonatkozóan</t>
    </r>
  </si>
  <si>
    <r>
      <t xml:space="preserve">  4.</t>
    </r>
    <r>
      <rPr>
        <b/>
        <sz val="10"/>
        <rFont val="Times New Roman"/>
        <family val="1"/>
      </rPr>
      <t xml:space="preserve"> A 2020. évi 4-8. havi kulturális illetmény pótlék címen kapott </t>
    </r>
    <r>
      <rPr>
        <sz val="10"/>
        <rFont val="Times New Roman"/>
        <family val="1"/>
      </rPr>
      <t>támogatás összegével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</si>
  <si>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Baross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</si>
  <si>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>(Kötelező feladat)</t>
    </r>
  </si>
  <si>
    <r>
      <t xml:space="preserve">    - </t>
    </r>
    <r>
      <rPr>
        <b/>
        <sz val="10"/>
        <rFont val="Times New Roman"/>
        <family val="1"/>
      </rPr>
      <t>Felhalmozási</t>
    </r>
    <r>
      <rPr>
        <b/>
        <sz val="10"/>
        <rFont val="Times New Roman"/>
        <family val="1"/>
      </rPr>
      <t xml:space="preserve">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</si>
  <si>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Immateriális javak beszerzése, </t>
    </r>
    <r>
      <rPr>
        <b/>
        <sz val="10"/>
        <rFont val="Times New Roman"/>
        <family val="1"/>
      </rPr>
      <t>Szerver beszerzés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</si>
  <si>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</si>
  <si>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</si>
  <si>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</si>
  <si>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</si>
  <si>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</si>
  <si>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 xml:space="preserve"> (Önként vállalt feladat)</t>
    </r>
  </si>
  <si>
    <r>
      <t xml:space="preserve">      - Működési célú céltartalék, </t>
    </r>
    <r>
      <rPr>
        <b/>
        <sz val="10"/>
        <rFont val="Times New Roman"/>
        <family val="1"/>
      </rPr>
      <t>Környezetvédelemmel kapcsolatos tartalék</t>
    </r>
    <r>
      <rPr>
        <sz val="10"/>
        <rFont val="Times New Roman"/>
        <family val="1"/>
      </rPr>
      <t xml:space="preserve"> kiadási előirányzatot </t>
    </r>
  </si>
  <si>
    <r>
      <t xml:space="preserve"> -  </t>
    </r>
    <r>
      <rPr>
        <b/>
        <sz val="10"/>
        <rFont val="Times New Roman"/>
        <family val="1"/>
      </rPr>
      <t xml:space="preserve">Megemeli a Pesterzsébet Önkormányzatának Szociális Foglalkoztatója </t>
    </r>
    <r>
      <rPr>
        <sz val="10"/>
        <rFont val="Times New Roman"/>
        <family val="1"/>
      </rPr>
      <t xml:space="preserve"> (Önként vállalt feladat)</t>
    </r>
  </si>
  <si>
    <r>
      <t xml:space="preserve">     - </t>
    </r>
    <r>
      <rPr>
        <b/>
        <sz val="10"/>
        <rFont val="Times New Roman"/>
        <family val="1"/>
      </rPr>
      <t>Működési</t>
    </r>
    <r>
      <rPr>
        <sz val="10"/>
        <rFont val="Times New Roman"/>
        <family val="1"/>
      </rPr>
      <t xml:space="preserve"> célú irányító szervi támogatás bevételi előirányzatát </t>
    </r>
  </si>
  <si>
    <r>
      <rPr>
        <b/>
        <sz val="10"/>
        <rFont val="Times New Roman"/>
        <family val="1"/>
      </rPr>
      <t>2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szükséges kiadásokra fedezet biztosítása címen 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</si>
  <si>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Kisértékű bútorok beszerzése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</si>
  <si>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Önkormányzati lakások és nem lakás célú helyiségek beruházása, </t>
    </r>
    <r>
      <rPr>
        <b/>
        <sz val="10"/>
        <rFont val="Times New Roman"/>
        <family val="1"/>
      </rPr>
      <t>Egyéb beruházások önkormányzati nem lakás célú helyiségekben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</si>
  <si>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>, Önkormányzati lakások és nem lakás célú helyiségek beruházása,</t>
    </r>
    <r>
      <rPr>
        <b/>
        <sz val="10"/>
        <rFont val="Times New Roman"/>
        <family val="1"/>
      </rPr>
      <t xml:space="preserve"> Önkormányzati ingatlanok fűtéskorszerűsítése</t>
    </r>
    <r>
      <rPr>
        <sz val="10"/>
        <rFont val="Times New Roman"/>
        <family val="1"/>
      </rPr>
      <t xml:space="preserve"> kiadási előirányzatot </t>
    </r>
  </si>
  <si>
    <r>
      <t xml:space="preserve">       - Felhalmozási célú tartalék, </t>
    </r>
    <r>
      <rPr>
        <b/>
        <sz val="10"/>
        <rFont val="Times New Roman"/>
        <family val="1"/>
      </rPr>
      <t>Külső-Pesti Tankerületi Iskolák beruházási keret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</si>
  <si>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 beszerzés, </t>
    </r>
    <r>
      <rPr>
        <b/>
        <sz val="10"/>
        <rFont val="Times New Roman"/>
        <family val="1"/>
      </rPr>
      <t>Külső-pesti Tankerületi Iskolák beruházása</t>
    </r>
    <r>
      <rPr>
        <sz val="10"/>
        <rFont val="Times New Roman"/>
        <family val="1"/>
      </rPr>
      <t xml:space="preserve"> kiadási előirányzatot </t>
    </r>
  </si>
  <si>
    <r>
      <t xml:space="preserve">       - </t>
    </r>
    <r>
      <rPr>
        <b/>
        <sz val="10"/>
        <rFont val="Times New Roman"/>
        <family val="1"/>
      </rPr>
      <t>Beruházások</t>
    </r>
    <r>
      <rPr>
        <b/>
        <sz val="10"/>
        <rFont val="Times New Roman"/>
        <family val="1"/>
      </rPr>
      <t>, ÁFA</t>
    </r>
    <r>
      <rPr>
        <sz val="10"/>
        <rFont val="Times New Roman"/>
        <family val="1"/>
      </rPr>
      <t xml:space="preserve"> kiadási előirányzatot</t>
    </r>
  </si>
  <si>
    <r>
      <t xml:space="preserve">      - Működési célú céltartalék, </t>
    </r>
    <r>
      <rPr>
        <b/>
        <sz val="10"/>
        <rFont val="Times New Roman"/>
        <family val="1"/>
      </rPr>
      <t>Madarak fák napi verseny (óvoda, iskola)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</si>
  <si>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Működési célú támogatás nyújtása,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Központi költségvetési szervnek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Külső-pesti Tankerületi Központ</t>
    </r>
    <r>
      <rPr>
        <sz val="10"/>
        <rFont val="Times New Roman"/>
        <family val="1"/>
      </rPr>
      <t xml:space="preserve"> kiadási előirányzatot </t>
    </r>
  </si>
  <si>
    <r>
      <t xml:space="preserve">      -   </t>
    </r>
    <r>
      <rPr>
        <b/>
        <sz val="10"/>
        <rFont val="Times New Roman"/>
        <family val="1"/>
      </rPr>
      <t>Működési célú támogatás nyújtása</t>
    </r>
    <r>
      <rPr>
        <sz val="10"/>
        <rFont val="Times New Roman"/>
        <family val="1"/>
      </rPr>
      <t xml:space="preserve">, Egyházi jogi személyeknek, </t>
    </r>
    <r>
      <rPr>
        <b/>
        <sz val="10"/>
        <rFont val="Times New Roman"/>
        <family val="1"/>
      </rPr>
      <t>Vörösmarty Mihály Református Általános Iskola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</si>
  <si>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- Megemeli az önkormányzat</t>
    </r>
    <r>
      <rPr>
        <sz val="10"/>
        <rFont val="Times New Roman"/>
        <family val="1"/>
      </rPr>
      <t xml:space="preserve"> (Önként vállalt feladat)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</si>
  <si>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Korcsolya oktatás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</si>
  <si>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</t>
    </r>
    <r>
      <rPr>
        <b/>
        <sz val="10"/>
        <rFont val="Times New Roman"/>
        <family val="1"/>
      </rPr>
      <t xml:space="preserve">     - Dologi kiadások,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</si>
  <si>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önkormányzat </t>
    </r>
    <r>
      <rPr>
        <sz val="10"/>
        <rFont val="Times New Roman"/>
        <family val="1"/>
      </rPr>
      <t xml:space="preserve"> (Kötelező feladat)</t>
    </r>
  </si>
  <si>
    <r>
      <t xml:space="preserve">    - </t>
    </r>
    <r>
      <rPr>
        <b/>
        <sz val="10"/>
        <rFont val="Times New Roman"/>
        <family val="1"/>
      </rPr>
      <t>Felhalmozási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</si>
  <si>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     -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</si>
  <si>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sz val="10"/>
        <rFont val="Times New Roman"/>
        <family val="1"/>
      </rPr>
      <t>Működési célú céltartalék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</si>
  <si>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önkormányzat </t>
    </r>
    <r>
      <rPr>
        <sz val="10"/>
        <rFont val="Times New Roman"/>
        <family val="1"/>
      </rPr>
      <t xml:space="preserve"> (Önként vállalt feladat)</t>
    </r>
  </si>
  <si>
    <r>
      <t xml:space="preserve">     - </t>
    </r>
    <r>
      <rPr>
        <b/>
        <sz val="10"/>
        <rFont val="Times New Roman"/>
        <family val="1"/>
      </rPr>
      <t xml:space="preserve">Személyi juttatások, </t>
    </r>
    <r>
      <rPr>
        <sz val="10"/>
        <rFont val="Times New Roman"/>
        <family val="1"/>
      </rPr>
      <t xml:space="preserve">Egyéb külső személyi juttatások, </t>
    </r>
    <r>
      <rPr>
        <b/>
        <sz val="10"/>
        <rFont val="Times New Roman"/>
        <family val="1"/>
      </rPr>
      <t>Kerületi háziorvosok jutalmazása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</si>
  <si>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Üzemeltetési anyagok beszerzése</t>
    </r>
    <r>
      <rPr>
        <b/>
        <sz val="10"/>
        <rFont val="Times New Roman"/>
        <family val="1"/>
      </rPr>
      <t xml:space="preserve">, maszkok, kesztyűk, egyéb </t>
    </r>
    <r>
      <rPr>
        <sz val="10"/>
        <rFont val="Times New Roman"/>
        <family val="1"/>
      </rPr>
      <t xml:space="preserve">kiadási előirányzatot </t>
    </r>
  </si>
  <si>
    <r>
      <t xml:space="preserve">     - Működési célú céltartalék, </t>
    </r>
    <r>
      <rPr>
        <b/>
        <sz val="10"/>
        <rFont val="Times New Roman"/>
        <family val="1"/>
      </rPr>
      <t>Környezetvédelemmel kapcsolatos tartalék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</si>
  <si>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</si>
  <si>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   - Működési célú céltartalék, </t>
    </r>
    <r>
      <rPr>
        <b/>
        <sz val="10"/>
        <rFont val="Times New Roman"/>
        <family val="1"/>
      </rPr>
      <t xml:space="preserve">Általános tartalék </t>
    </r>
    <r>
      <rPr>
        <sz val="10"/>
        <rFont val="Times New Roman"/>
        <family val="1"/>
      </rPr>
      <t>k</t>
    </r>
    <r>
      <rPr>
        <sz val="10"/>
        <rFont val="Times New Roman"/>
        <family val="1"/>
      </rPr>
      <t xml:space="preserve">iadási előirányzatot </t>
    </r>
  </si>
  <si>
    <r>
      <t xml:space="preserve">      - </t>
    </r>
    <r>
      <rPr>
        <b/>
        <sz val="10"/>
        <rFont val="Times New Roman"/>
        <family val="1"/>
      </rPr>
      <t>Beruházások,</t>
    </r>
    <r>
      <rPr>
        <sz val="10"/>
        <rFont val="Times New Roman"/>
        <family val="1"/>
      </rPr>
      <t xml:space="preserve"> Ingatlan beszerzés, </t>
    </r>
    <r>
      <rPr>
        <b/>
        <sz val="10"/>
        <rFont val="Times New Roman"/>
        <family val="1"/>
      </rPr>
      <t>Bp. XX.ker. Kossuth Lajos u. 49. "kivett iroda, udvar" ingatlan vásárlás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</si>
  <si>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Ügyvédi díj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</si>
  <si>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 xml:space="preserve">Beruházások, ÁFA </t>
    </r>
    <r>
      <rPr>
        <sz val="10"/>
        <rFont val="Times New Roman"/>
        <family val="1"/>
      </rPr>
      <t>kiadási előirányzatot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</si>
  <si>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 xml:space="preserve">Bútorok beszerzése BRFK részére </t>
    </r>
    <r>
      <rPr>
        <sz val="10"/>
        <rFont val="Times New Roman"/>
        <family val="1"/>
      </rPr>
      <t>kiadási előirányzatát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</si>
  <si>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Egyéb vállalkozásoknak, </t>
    </r>
    <r>
      <rPr>
        <b/>
        <sz val="10"/>
        <rFont val="Times New Roman"/>
        <family val="1"/>
      </rPr>
      <t xml:space="preserve">Pugilato Kft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</si>
  <si>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Úszás oktatás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</si>
  <si>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- </t>
    </r>
    <r>
      <rPr>
        <b/>
        <sz val="10"/>
        <rFont val="Times New Roman"/>
        <family val="1"/>
      </rPr>
      <t>Beruházások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tárgyi eszköz beszerzés - </t>
    </r>
    <r>
      <rPr>
        <b/>
        <sz val="10"/>
        <rFont val="Times New Roman"/>
        <family val="1"/>
      </rPr>
      <t xml:space="preserve">Egyéb kisértékű tárgyi eszköz beszerzése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</si>
  <si>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>Beruházások</t>
    </r>
    <r>
      <rPr>
        <b/>
        <sz val="10"/>
        <rFont val="Times New Roman"/>
        <family val="1"/>
      </rPr>
      <t xml:space="preserve">, ÁFA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</si>
  <si>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b/>
        <sz val="10"/>
        <rFont val="Times New Roman"/>
        <family val="1"/>
      </rPr>
      <t>, ÁFA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</si>
  <si>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>Beruházások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Egyéb tárgyi eszköz beszerzés - </t>
    </r>
    <r>
      <rPr>
        <b/>
        <sz val="10"/>
        <rFont val="Times New Roman"/>
        <family val="1"/>
      </rPr>
      <t xml:space="preserve">Nagyértékű bútorok beszerzése </t>
    </r>
    <r>
      <rPr>
        <sz val="10"/>
        <rFont val="Times New Roman"/>
        <family val="1"/>
      </rPr>
      <t>kiadási előirányzatot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</si>
  <si>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Átcsoportosítás </t>
    </r>
    <r>
      <rPr>
        <sz val="10"/>
        <rFont val="Times New Roman"/>
        <family val="1"/>
      </rPr>
      <t>alapján</t>
    </r>
    <r>
      <rPr>
        <b/>
        <sz val="10"/>
        <rFont val="Times New Roman"/>
        <family val="1"/>
      </rPr>
      <t xml:space="preserve"> - Koronavírus </t>
    </r>
    <r>
      <rPr>
        <sz val="10"/>
        <rFont val="Times New Roman"/>
        <family val="1"/>
      </rPr>
      <t>(Maszk, fertőtlenítő beszerzése)</t>
    </r>
    <r>
      <rPr>
        <b/>
        <sz val="10"/>
        <rFont val="Times New Roman"/>
        <family val="1"/>
      </rPr>
      <t xml:space="preserve"> kiadásaira </t>
    </r>
    <r>
      <rPr>
        <sz val="10"/>
        <rFont val="Times New Roman"/>
        <family val="1"/>
      </rPr>
      <t>vonatkozóan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</si>
  <si>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Helyi önkormányzatok működésének általános támogatása, </t>
    </r>
    <r>
      <rPr>
        <b/>
        <sz val="10"/>
        <rFont val="Times New Roman"/>
        <family val="1"/>
      </rPr>
      <t>A költségvetési szerveknél foglalkoztatottak 2019. évi áthúzódó és 2020. évi kompenzációja</t>
    </r>
    <r>
      <rPr>
        <sz val="10"/>
        <rFont val="Times New Roman"/>
        <family val="1"/>
      </rPr>
      <t xml:space="preserve">, bevételi előirányzatot </t>
    </r>
  </si>
  <si>
    <r>
      <t xml:space="preserve"> - </t>
    </r>
    <r>
      <rPr>
        <sz val="10"/>
        <rFont val="Times New Roman"/>
        <family val="1"/>
      </rPr>
      <t>Önkormányzatok működési támogatásai,</t>
    </r>
    <r>
      <rPr>
        <b/>
        <sz val="10"/>
        <rFont val="Times New Roman"/>
        <family val="1"/>
      </rPr>
      <t xml:space="preserve"> Települési önkormányzatok egyes köznevelési feladatainak kiegészítő támogatása</t>
    </r>
    <r>
      <rPr>
        <sz val="10"/>
        <rFont val="Times New Roman"/>
        <family val="1"/>
      </rPr>
      <t xml:space="preserve">  bevételi előirányzatot 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</si>
  <si>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szociális, gyermekjóléti feladatainak kiegészítő támogatása</t>
    </r>
    <r>
      <rPr>
        <sz val="10"/>
        <rFont val="Times New Roman"/>
        <family val="1"/>
      </rPr>
      <t xml:space="preserve"> bevételi előirányzatot 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</si>
  <si>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kulturális feladatainak kiegészítő támogatása</t>
    </r>
    <r>
      <rPr>
        <sz val="10"/>
        <rFont val="Times New Roman"/>
        <family val="1"/>
      </rPr>
      <t xml:space="preserve"> bevételi előirányzatot </t>
    </r>
  </si>
  <si>
    <r>
      <t xml:space="preserve">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Önkormányzatok működési támogatásai,</t>
    </r>
    <r>
      <rPr>
        <b/>
        <sz val="10"/>
        <rFont val="Times New Roman"/>
        <family val="1"/>
      </rPr>
      <t xml:space="preserve"> Települési önkormányzatok gyermekétkeztetési feladatainak kiegészítő támogatása</t>
    </r>
    <r>
      <rPr>
        <sz val="10"/>
        <rFont val="Times New Roman"/>
        <family val="1"/>
      </rPr>
      <t xml:space="preserve"> bevételi előirányzatot </t>
    </r>
  </si>
  <si>
    <r>
      <rPr>
        <b/>
        <sz val="10"/>
        <rFont val="Times New Roman"/>
        <family val="1"/>
      </rPr>
      <t>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települési önkormányzatok által biztosított egyes közszolgáltatásokat érintő bérintézkedések kiadásainak támogatásáról szóló 305/2020. (VI.30.) Kormányrendelet alapján </t>
    </r>
    <r>
      <rPr>
        <b/>
        <sz val="10"/>
        <rFont val="Times New Roman"/>
        <family val="1"/>
      </rPr>
      <t>Kiegészítő támogatás</t>
    </r>
    <r>
      <rPr>
        <sz val="10"/>
        <rFont val="Times New Roman"/>
        <family val="1"/>
      </rPr>
      <t xml:space="preserve"> címen </t>
    </r>
  </si>
  <si>
    <r>
      <rPr>
        <b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A települési önkormányzatok által fenntartott bölcsődében, mini bölcsődében foglalkoztatott kisgyermeknevelők, dajkák és szaktanácsadók 2020. évi illetményéhez kapcsolódó bölcsődei kiegészítő támogatásról szóló 51/2020. (III.20.) Kormányrendelet alapján </t>
    </r>
    <r>
      <rPr>
        <b/>
        <sz val="10"/>
        <rFont val="Times New Roman"/>
        <family val="1"/>
      </rPr>
      <t>Bölcsődei kiegészítő támogatás</t>
    </r>
    <r>
      <rPr>
        <sz val="10"/>
        <rFont val="Times New Roman"/>
        <family val="1"/>
      </rPr>
      <t xml:space="preserve"> címen</t>
    </r>
  </si>
  <si>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2019. évi költségvetés végrehajtásáról és a 2019. évi maradvány jóváhagyásáról szóló - </t>
    </r>
    <r>
      <rPr>
        <b/>
        <sz val="10"/>
        <rFont val="Times New Roman"/>
        <family val="1"/>
      </rPr>
      <t>25/2020. (VII.16.) Ök.</t>
    </r>
    <r>
      <rPr>
        <sz val="10"/>
        <rFont val="Times New Roman"/>
        <family val="1"/>
      </rPr>
      <t xml:space="preserve"> rendelete alapján</t>
    </r>
    <r>
      <rPr>
        <b/>
        <sz val="10"/>
        <rFont val="Times New Roman"/>
        <family val="1"/>
      </rPr>
      <t xml:space="preserve"> az Intézmények maradvány elvonásával</t>
    </r>
  </si>
  <si>
    <r>
      <t xml:space="preserve">     - Működési célú tartalék, </t>
    </r>
    <r>
      <rPr>
        <b/>
        <sz val="10"/>
        <rFont val="Times New Roman"/>
        <family val="1"/>
      </rPr>
      <t xml:space="preserve">Intézmények működési tartaléka </t>
    </r>
    <r>
      <rPr>
        <sz val="10"/>
        <rFont val="Times New Roman"/>
        <family val="1"/>
      </rPr>
      <t>kiadási előirányzatot</t>
    </r>
  </si>
  <si>
    <r>
      <rPr>
        <b/>
        <sz val="10"/>
        <rFont val="Times New Roman"/>
        <family val="1"/>
      </rPr>
      <t xml:space="preserve"> 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 2019. évi ténylegesen jóváhagyott és a tervezett maradvány különbözetével</t>
    </r>
  </si>
  <si>
    <t>Budapest Főváros XX. kerület Pesterzsébet Önkormányzatának 2020. évi költségvetéséről szóló 9/2020. (II. 25.) önkormányzati rendeletének módosítását  az elfogadott Képviselő-testületi döntések, Bizottsági döntések rendeleten való átvezetése, a tervezett és ténylegesen jóváhagyott maradvány különbözetének átvezetése, az Önkormányzat számlájára beérkezett bevételek, az intézmény saját hatáskörű módosítása, a szükséges kiadásokra előirányzat átcsoportosítás, valamint a jogszabály szerinti módosítások és átcsoportosítások indokolják.</t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</si>
  <si>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</si>
  <si>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</si>
  <si>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</si>
  <si>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</si>
  <si>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A települési önkormányzatok által biztosított egyes közszolgáltatásokat érintő bérintézkedések kiadásainak támogatásáról szóló 305/2020. (VI.30.) Kormányrendelet alapján </t>
    </r>
    <r>
      <rPr>
        <b/>
        <sz val="10"/>
        <rFont val="Times New Roman"/>
        <family val="1"/>
      </rPr>
      <t>Kiegészítő támogatás</t>
    </r>
    <r>
      <rPr>
        <sz val="10"/>
        <rFont val="Times New Roman"/>
        <family val="1"/>
      </rPr>
      <t xml:space="preserve"> címen 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</si>
  <si>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Átcsoportosítási javaslat -</t>
    </r>
    <r>
      <rPr>
        <b/>
        <sz val="10"/>
        <rFont val="Times New Roman"/>
        <family val="1"/>
      </rPr>
      <t xml:space="preserve"> Fedezet biztosítása szerver beszerzésére</t>
    </r>
    <r>
      <rPr>
        <sz val="10"/>
        <rFont val="Times New Roman"/>
        <family val="1"/>
      </rPr>
      <t xml:space="preserve"> vonatkozóan</t>
    </r>
  </si>
  <si>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A települési önkormányzatok által biztosított egyes közszolgáltatásokat érintő bérintézkedések kiadásainak támogatásáról szóló 305/2020. (VI.30.) Kormányrendelet alapján </t>
    </r>
    <r>
      <rPr>
        <b/>
        <sz val="10"/>
        <rFont val="Times New Roman"/>
        <family val="1"/>
      </rPr>
      <t>Kiegészítő támogatás</t>
    </r>
    <r>
      <rPr>
        <sz val="10"/>
        <rFont val="Times New Roman"/>
        <family val="1"/>
      </rPr>
      <t xml:space="preserve"> címen 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</si>
  <si>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Fedezet biztosítása szerver beszerzésére</t>
    </r>
    <r>
      <rPr>
        <sz val="10"/>
        <rFont val="Times New Roman"/>
        <family val="1"/>
      </rPr>
      <t xml:space="preserve"> vonatkozóan</t>
    </r>
  </si>
  <si>
    <r>
      <t xml:space="preserve">     - </t>
    </r>
    <r>
      <rPr>
        <b/>
        <sz val="10"/>
        <rFont val="Times New Roman"/>
        <family val="1"/>
      </rPr>
      <t>Működési</t>
    </r>
    <r>
      <rPr>
        <sz val="10"/>
        <rFont val="Times New Roman"/>
        <family val="1"/>
      </rPr>
      <t xml:space="preserve"> célú irányító szervi támogatás bevételi előirányzatát </t>
    </r>
  </si>
  <si>
    <r>
      <t xml:space="preserve">    - </t>
    </r>
    <r>
      <rPr>
        <b/>
        <sz val="10"/>
        <rFont val="Times New Roman"/>
        <family val="1"/>
      </rPr>
      <t xml:space="preserve">Felhalmozási </t>
    </r>
    <r>
      <rPr>
        <sz val="10"/>
        <rFont val="Times New Roman"/>
        <family val="1"/>
      </rPr>
      <t>célú irányító szervi támogatás bevételi előirányzatát</t>
    </r>
  </si>
  <si>
    <r>
      <t xml:space="preserve">  </t>
    </r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Lezárult közfoglalkoztatás pályázatok önrész maradvány elvonás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</si>
  <si>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</si>
  <si>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r>
      <t xml:space="preserve"> - </t>
    </r>
    <r>
      <rPr>
        <b/>
        <sz val="10"/>
        <rFont val="Times New Roman"/>
        <family val="1"/>
      </rPr>
      <t xml:space="preserve">Működési célú tartalék, Intézmények működési tartaléka 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</si>
  <si>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Szociális Foglalkoztató</t>
    </r>
    <r>
      <rPr>
        <sz val="10"/>
        <rFont val="Times New Roman"/>
        <family val="1"/>
      </rPr>
      <t xml:space="preserve"> (Kötelező feladat)</t>
    </r>
  </si>
  <si>
    <r>
      <t xml:space="preserve">  7.  Lezárult közfoglalkoztatás pályázat önrész maradvány elvonás </t>
    </r>
    <r>
      <rPr>
        <sz val="10"/>
        <rFont val="Times New Roman"/>
        <family val="1"/>
      </rPr>
      <t>címen</t>
    </r>
  </si>
  <si>
    <r>
      <rPr>
        <b/>
        <sz val="10"/>
        <rFont val="Times New Roman"/>
        <family val="1"/>
      </rPr>
      <t xml:space="preserve">8. A Környezetvédelmi és Városfejlesztési Bizottság – </t>
    </r>
    <r>
      <rPr>
        <sz val="10"/>
        <rFont val="Times New Roman"/>
        <family val="1"/>
      </rPr>
      <t>Madarak és Fák napi környezetszépítő pályázat elbírálására vonatkozó</t>
    </r>
    <r>
      <rPr>
        <b/>
        <sz val="10"/>
        <rFont val="Times New Roman"/>
        <family val="1"/>
      </rPr>
      <t xml:space="preserve"> - 84/2020. (VI. 30.) KVB. sz. határozata alapján</t>
    </r>
  </si>
  <si>
    <r>
      <rPr>
        <b/>
        <sz val="10"/>
        <rFont val="Times New Roman"/>
        <family val="1"/>
      </rPr>
      <t xml:space="preserve">9. A Környezetvédelmi és Városfejlesztési Bizottság – </t>
    </r>
    <r>
      <rPr>
        <sz val="10"/>
        <rFont val="Times New Roman"/>
        <family val="1"/>
      </rPr>
      <t>a "Fogadd örökbe a játszótered, kutyafuttatód" címmel kiírt pályázat megvalósítás költségeire vonatkozó</t>
    </r>
    <r>
      <rPr>
        <b/>
        <sz val="10"/>
        <rFont val="Times New Roman"/>
        <family val="1"/>
      </rPr>
      <t xml:space="preserve"> - 82/2020. (VI. 30.) KVB. sz. határozata alapján</t>
    </r>
  </si>
  <si>
    <r>
      <rPr>
        <b/>
        <sz val="10"/>
        <rFont val="Times New Roman"/>
        <family val="1"/>
      </rPr>
      <t>10.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>A Polgármesteri Hivatalban a szükséges kiadásokra fedezet biztosítására</t>
    </r>
    <r>
      <rPr>
        <sz val="10"/>
        <rFont val="Times New Roman"/>
        <family val="1"/>
      </rPr>
      <t xml:space="preserve"> vonatkozóan</t>
    </r>
  </si>
  <si>
    <r>
      <t xml:space="preserve">     -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 xml:space="preserve"> előirányzatát</t>
    </r>
  </si>
  <si>
    <r>
      <t xml:space="preserve">    - </t>
    </r>
    <r>
      <rPr>
        <b/>
        <sz val="10"/>
        <rFont val="Times New Roman"/>
        <family val="1"/>
      </rPr>
      <t>Felhalmozási</t>
    </r>
    <r>
      <rPr>
        <sz val="10"/>
        <rFont val="Times New Roman"/>
        <family val="1"/>
      </rPr>
      <t xml:space="preserve"> célú irányító szervi támogatás bevételi előirányzatát 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</si>
  <si>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számítógépek és nagyértékű számítástech. eszk.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</si>
  <si>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számítástechnikai hálózat fejlesztése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</si>
  <si>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kisértékű számítástechnikai és hálózati eszközök beszerzése</t>
    </r>
    <r>
      <rPr>
        <sz val="10"/>
        <rFont val="Times New Roman"/>
        <family val="1"/>
      </rPr>
      <t xml:space="preserve"> kiadási előirányzatot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</si>
  <si>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átcsoportosításokról</t>
    </r>
  </si>
  <si>
    <r>
      <t xml:space="preserve">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Török Flóris u. 57. fszt. 3. lakás fűtés és gázvezeték szerelés tervek és műszaki átadásokra </t>
    </r>
    <r>
      <rPr>
        <sz val="10"/>
        <rFont val="Times New Roman"/>
        <family val="1"/>
      </rPr>
      <t>vonatkozóan</t>
    </r>
  </si>
  <si>
    <t>A) József Attila Általános Iskola tornatermek festése, parketta csiszolása</t>
  </si>
  <si>
    <t>B) Zrínyi Miklós Általános Iskola folyosó "graffiti mentes" lábazat képzés</t>
  </si>
  <si>
    <t>C) Hajós Alfréd Általános Iskola lapos tető csapadékvíz elleni szigetelés felújítása</t>
  </si>
  <si>
    <r>
      <t xml:space="preserve"> </t>
    </r>
    <r>
      <rPr>
        <b/>
        <sz val="10"/>
        <rFont val="Times New Roman"/>
        <family val="1"/>
      </rPr>
      <t xml:space="preserve"> 2.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Külső-pesti Tankerületi Iskolák karbantartására, beruházására, felújítására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</si>
  <si>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3. A Környezetvédelmi és Városfejlesztési Bizottság – </t>
    </r>
    <r>
      <rPr>
        <sz val="10"/>
        <rFont val="Times New Roman"/>
        <family val="1"/>
      </rPr>
      <t>Madarak és Fák napi környezetszépítő pályázat elbírálására vonatkozó</t>
    </r>
    <r>
      <rPr>
        <b/>
        <sz val="10"/>
        <rFont val="Times New Roman"/>
        <family val="1"/>
      </rPr>
      <t xml:space="preserve"> - 84/2020. (VI.30.) KVB. sz. határozata alapján</t>
    </r>
  </si>
  <si>
    <r>
      <t xml:space="preserve">  </t>
    </r>
    <r>
      <rPr>
        <b/>
        <sz val="10"/>
        <rFont val="Times New Roman"/>
        <family val="1"/>
      </rPr>
      <t xml:space="preserve">4.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Fel nem használt előirányzat tartalékba történő átvezetésére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</si>
  <si>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5.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Kerületi háziorvosok jutalmazására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</si>
  <si>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6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</si>
  <si>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rPr>
        <b/>
        <sz val="10"/>
        <rFont val="Times New Roman"/>
        <family val="1"/>
      </rPr>
      <t xml:space="preserve">7. A Környezetvédelmi és Városfejlesztési Bizottság  - </t>
    </r>
    <r>
      <rPr>
        <sz val="10"/>
        <rFont val="Times New Roman"/>
        <family val="1"/>
      </rPr>
      <t>"Élhetőbb, tisztább, zöldebb Pesterzsébetért" verseny kiírására beérkezett pályázatok díjazására vonatkozó -</t>
    </r>
    <r>
      <rPr>
        <b/>
        <sz val="10"/>
        <rFont val="Times New Roman"/>
        <family val="1"/>
      </rPr>
      <t xml:space="preserve"> 83/2020. (VI. 30.) KVB sz. és a 146/2020. (VII.14.) KVB sz. határozat alapján</t>
    </r>
  </si>
  <si>
    <r>
      <t xml:space="preserve">    -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Személyi juttatások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Egyéb külső személyi juttatások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</si>
  <si>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</si>
  <si>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Képviselő-testület </t>
    </r>
    <r>
      <rPr>
        <sz val="10"/>
        <rFont val="Times New Roman"/>
        <family val="1"/>
      </rPr>
      <t xml:space="preserve">- </t>
    </r>
    <r>
      <rPr>
        <sz val="10"/>
        <rFont val="Times New Roman"/>
        <family val="1"/>
      </rPr>
      <t>BP. XX. ker. Kossuth Lajos utca 49. szám alatt található "kivett iroda, udvar" ingatlan 68/2501-ed tulajdoni hányadának megvásárlására vonatkozó</t>
    </r>
    <r>
      <rPr>
        <b/>
        <sz val="10"/>
        <rFont val="Times New Roman"/>
        <family val="1"/>
      </rPr>
      <t xml:space="preserve"> - 100/200. (VII.16.) Ök. számú határozata alapján</t>
    </r>
  </si>
  <si>
    <r>
      <rPr>
        <b/>
        <sz val="10"/>
        <rFont val="Times New Roman"/>
        <family val="1"/>
      </rPr>
      <t xml:space="preserve">9.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Képviselő-testület </t>
    </r>
    <r>
      <rPr>
        <sz val="10"/>
        <rFont val="Times New Roman"/>
        <family val="1"/>
      </rPr>
      <t xml:space="preserve">- a Budapesti Rendőr-főkapitányság XX. és XXIII. kerületi Rendőrkapitánysága munkavégzésének támogatása céljából bútorok beszerzésére vonatkozó </t>
    </r>
    <r>
      <rPr>
        <b/>
        <sz val="10"/>
        <rFont val="Times New Roman"/>
        <family val="1"/>
      </rPr>
      <t>- 092/200. (VII.16.) Ök. számú határozata alapján</t>
    </r>
  </si>
  <si>
    <r>
      <t xml:space="preserve">  </t>
    </r>
    <r>
      <rPr>
        <b/>
        <sz val="10"/>
        <rFont val="Times New Roman"/>
        <family val="1"/>
      </rPr>
      <t xml:space="preserve">10.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Pugilato Kft támogatására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</si>
  <si>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 beszerzés, </t>
    </r>
    <r>
      <rPr>
        <b/>
        <sz val="10"/>
        <rFont val="Times New Roman"/>
        <family val="1"/>
      </rPr>
      <t>Beruházások tervezése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</si>
  <si>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11.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Mérnöki szolgáltatás (tervezés) kiadásaira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</si>
  <si>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12.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GiroLock kártyaolvasók beszerzésére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</si>
  <si>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>Számlavezetési díj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</si>
  <si>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 xml:space="preserve">GiroLock kártyaolvasó </t>
    </r>
    <r>
      <rPr>
        <sz val="10"/>
        <rFont val="Times New Roman"/>
        <family val="1"/>
      </rPr>
      <t>kiadási előirányzatát</t>
    </r>
  </si>
  <si>
    <r>
      <t xml:space="preserve">     -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>, Üzemeltetési anyagok beszerzése,</t>
    </r>
    <r>
      <rPr>
        <b/>
        <sz val="10"/>
        <rFont val="Times New Roman"/>
        <family val="1"/>
      </rPr>
      <t xml:space="preserve"> Koronavírus kiadásai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</si>
  <si>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Posta, levél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</si>
  <si>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 xml:space="preserve">, Egyéb szolgáltatások, </t>
    </r>
    <r>
      <rPr>
        <b/>
        <sz val="10"/>
        <rFont val="Times New Roman"/>
        <family val="1"/>
      </rPr>
      <t xml:space="preserve">Posta, levél </t>
    </r>
    <r>
      <rPr>
        <sz val="10"/>
        <rFont val="Times New Roman"/>
        <family val="1"/>
      </rPr>
      <t>kiadás</t>
    </r>
    <r>
      <rPr>
        <sz val="10"/>
        <rFont val="Times New Roman"/>
        <family val="1"/>
      </rPr>
      <t>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</si>
  <si>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a Polgármesteri Hivatal</t>
    </r>
    <r>
      <rPr>
        <b/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</si>
  <si>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Polgármesteri Hivatal </t>
    </r>
    <r>
      <rPr>
        <b/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</si>
  <si>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Reklám és propaganda, </t>
    </r>
    <r>
      <rPr>
        <b/>
        <sz val="10"/>
        <rFont val="Times New Roman"/>
        <family val="1"/>
      </rPr>
      <t>Pesterzsébet újság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</si>
  <si>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Átcsoportosítási javaslat alapján </t>
    </r>
    <r>
      <rPr>
        <b/>
        <sz val="10"/>
        <rFont val="Times New Roman"/>
        <family val="1"/>
      </rPr>
      <t xml:space="preserve">Pesterzsébeti újság szerkesztése, terjesztése előirányzatainak rendezésére </t>
    </r>
    <r>
      <rPr>
        <sz val="10"/>
        <rFont val="Times New Roman"/>
        <family val="1"/>
      </rPr>
      <t>vonatkozóan</t>
    </r>
  </si>
  <si>
    <t xml:space="preserve">     - Működési célú maradvány bevételi előirányzatát </t>
  </si>
  <si>
    <t xml:space="preserve">     - Elvonások és befizetések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</si>
  <si>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</si>
  <si>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Baross Német Nemzetiségi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</si>
  <si>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</si>
  <si>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</si>
  <si>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</si>
  <si>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</si>
  <si>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2019. évi ténylegesen jóváhagyott és a tervezett maradvány különbözetével</t>
    </r>
  </si>
  <si>
    <t xml:space="preserve">     - Felhalmozási célú maradvány bevételi előirányzatát </t>
  </si>
  <si>
    <t xml:space="preserve">     - Egyéb működési célú támogatások TB pénzügyi alapjaitól bevételi előirányzatát </t>
  </si>
  <si>
    <r>
      <t xml:space="preserve">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</si>
  <si>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- Beruházások, Egyéb tárgyi eszközök beszerzése, </t>
    </r>
    <r>
      <rPr>
        <b/>
        <sz val="10"/>
        <rFont val="Times New Roman"/>
        <family val="1"/>
      </rPr>
      <t>egyéb gépek, berendezések</t>
    </r>
    <r>
      <rPr>
        <sz val="10"/>
        <rFont val="Times New Roman"/>
        <family val="1"/>
      </rPr>
      <t xml:space="preserve"> kiadási előirányzatot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</si>
  <si>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</si>
  <si>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</si>
  <si>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t xml:space="preserve">      - Személyi juttatások kiadási előirányzatát</t>
  </si>
  <si>
    <t xml:space="preserve">      - Munkaadókat terhelő járulékok és szociális hozzájárulási adó kiadási előirányzatot</t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</si>
  <si>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Mérnöki szolgáltatás (tervezés)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</si>
  <si>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13.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Fel nem használt előirányzat tartalékba történő átvezetésére </t>
    </r>
    <r>
      <rPr>
        <sz val="10"/>
        <rFont val="Times New Roman"/>
        <family val="1"/>
      </rPr>
      <t>vonatkozóan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</si>
  <si>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 kiadási előirányzatot 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</si>
  <si>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 és gyermekétkeztetési feladatainak támogatása, </t>
    </r>
    <r>
      <rPr>
        <b/>
        <sz val="10"/>
        <rFont val="Times New Roman"/>
        <family val="1"/>
      </rPr>
      <t>Egyes szociális és gyermekjóléti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</si>
  <si>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és gyermekétkeztetési feladatainak támogatása, </t>
    </r>
    <r>
      <rPr>
        <b/>
        <sz val="10"/>
        <rFont val="Times New Roman"/>
        <family val="1"/>
      </rPr>
      <t>Gyermekétkeztetési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</si>
  <si>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(májusi üzemeltetési támogatások) lemondás, pótigénylés</t>
    </r>
    <r>
      <rPr>
        <sz val="10"/>
        <rFont val="Times New Roman"/>
        <family val="1"/>
      </rPr>
      <t xml:space="preserve">  címen</t>
    </r>
  </si>
  <si>
    <t xml:space="preserve">     - Személyi juttatások, reprezentáció kiadási előirányzatát</t>
  </si>
  <si>
    <r>
      <t xml:space="preserve">  </t>
    </r>
    <r>
      <rPr>
        <b/>
        <sz val="10"/>
        <rFont val="Times New Roman"/>
        <family val="1"/>
      </rPr>
      <t xml:space="preserve"> 1. 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>2019. évi ténylegesen jóváhagyott és a tervezett maradvány különbözetével</t>
    </r>
  </si>
  <si>
    <r>
      <t xml:space="preserve">  </t>
    </r>
    <r>
      <rPr>
        <b/>
        <sz val="10"/>
        <rFont val="Times New Roman"/>
        <family val="1"/>
      </rPr>
      <t xml:space="preserve"> 3. </t>
    </r>
    <r>
      <rPr>
        <sz val="10"/>
        <rFont val="Times New Roman"/>
        <family val="1"/>
      </rPr>
      <t xml:space="preserve"> Kötelezettségvállalás alapján felügyeleti szervi támogatás előirányzat rendezése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</si>
  <si>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</si>
  <si>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 </t>
    </r>
    <r>
      <rPr>
        <b/>
        <sz val="10"/>
        <rFont val="Times New Roman"/>
        <family val="1"/>
      </rPr>
      <t xml:space="preserve"> 11.</t>
    </r>
    <r>
      <rPr>
        <sz val="10"/>
        <rFont val="Times New Roman"/>
        <family val="1"/>
      </rPr>
      <t xml:space="preserve">  Átcsoportosítási javaslat - </t>
    </r>
    <r>
      <rPr>
        <b/>
        <sz val="10"/>
        <rFont val="Times New Roman"/>
        <family val="1"/>
      </rPr>
      <t xml:space="preserve"> kötelezettségvállalás alapján felügyeleti szervi támogatás előirányzat rendezésére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</si>
  <si>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>Felhalmozási célú felügyeleti szervi támogatás (Polgármesteri Hivatal)</t>
    </r>
    <r>
      <rPr>
        <sz val="10"/>
        <rFont val="Times New Roman"/>
        <family val="1"/>
      </rPr>
      <t xml:space="preserve"> kiadási előirányzatát 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</si>
  <si>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 </t>
    </r>
  </si>
  <si>
    <t xml:space="preserve">2020. évi 3. módosítás </t>
  </si>
  <si>
    <t>A képviselő testület 24/2020. (VII. 10.) Önkormányzati rendeletével elfogadott összegek</t>
  </si>
  <si>
    <r>
      <t xml:space="preserve"> 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2020. évi                       3-7. havi  kompenzációjára </t>
    </r>
    <r>
      <rPr>
        <sz val="10"/>
        <rFont val="Times New Roman"/>
        <family val="1"/>
      </rPr>
      <t>vonatkozóan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</si>
</sst>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_ ;[Red]\-#,##0\ "/>
    <numFmt numFmtId="170" formatCode="_-* #,##0\ _F_t_-;\-* #,##0\ _F_t_-;_-* &quot;-&quot;??\ _F_t_-;_-@_-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 wrapText="1"/>
    </xf>
    <xf numFmtId="3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3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justify" vertical="center"/>
    </xf>
    <xf numFmtId="0" fontId="0" fillId="33" borderId="16" xfId="0" applyFill="1" applyBorder="1" applyAlignment="1">
      <alignment vertical="center" wrapText="1"/>
    </xf>
    <xf numFmtId="0" fontId="2" fillId="34" borderId="21" xfId="0" applyFont="1" applyFill="1" applyBorder="1" applyAlignment="1">
      <alignment horizontal="justify" vertical="center" wrapText="1"/>
    </xf>
    <xf numFmtId="0" fontId="1" fillId="35" borderId="22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35" borderId="23" xfId="0" applyFont="1" applyFill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wrapText="1"/>
    </xf>
    <xf numFmtId="3" fontId="0" fillId="36" borderId="16" xfId="0" applyNumberFormat="1" applyFill="1" applyBorder="1" applyAlignment="1">
      <alignment vertical="center"/>
    </xf>
    <xf numFmtId="0" fontId="0" fillId="36" borderId="16" xfId="0" applyFont="1" applyFill="1" applyBorder="1" applyAlignment="1">
      <alignment wrapText="1"/>
    </xf>
    <xf numFmtId="0" fontId="2" fillId="37" borderId="15" xfId="0" applyFont="1" applyFill="1" applyBorder="1" applyAlignment="1">
      <alignment horizontal="justify"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 horizontal="justify" vertical="center" wrapText="1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42" xfId="0" applyFont="1" applyBorder="1" applyAlignment="1">
      <alignment horizontal="justify" vertical="center" wrapText="1"/>
    </xf>
    <xf numFmtId="3" fontId="2" fillId="0" borderId="4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35" borderId="21" xfId="0" applyFont="1" applyFill="1" applyBorder="1" applyAlignment="1">
      <alignment horizontal="justify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horizontal="justify" vertical="center" wrapText="1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33" borderId="31" xfId="0" applyNumberFormat="1" applyFont="1" applyFill="1" applyBorder="1" applyAlignment="1">
      <alignment vertical="center"/>
    </xf>
    <xf numFmtId="3" fontId="2" fillId="33" borderId="32" xfId="0" applyNumberFormat="1" applyFont="1" applyFill="1" applyBorder="1" applyAlignment="1">
      <alignment vertical="center"/>
    </xf>
    <xf numFmtId="0" fontId="2" fillId="37" borderId="15" xfId="0" applyFont="1" applyFill="1" applyBorder="1" applyAlignment="1">
      <alignment horizontal="justify" vertical="center" wrapText="1"/>
    </xf>
    <xf numFmtId="3" fontId="2" fillId="33" borderId="33" xfId="0" applyNumberFormat="1" applyFont="1" applyFill="1" applyBorder="1" applyAlignment="1">
      <alignment vertical="center"/>
    </xf>
    <xf numFmtId="3" fontId="2" fillId="33" borderId="34" xfId="0" applyNumberFormat="1" applyFont="1" applyFill="1" applyBorder="1" applyAlignment="1">
      <alignment vertical="center"/>
    </xf>
    <xf numFmtId="3" fontId="2" fillId="33" borderId="27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40" xfId="0" applyNumberFormat="1" applyFont="1" applyFill="1" applyBorder="1" applyAlignment="1">
      <alignment vertical="center"/>
    </xf>
    <xf numFmtId="3" fontId="2" fillId="33" borderId="41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wrapText="1"/>
    </xf>
    <xf numFmtId="0" fontId="1" fillId="34" borderId="21" xfId="0" applyFont="1" applyFill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45" xfId="0" applyFont="1" applyBorder="1" applyAlignment="1">
      <alignment horizontal="justify" vertical="center"/>
    </xf>
    <xf numFmtId="3" fontId="2" fillId="0" borderId="43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2" fillId="0" borderId="42" xfId="0" applyFont="1" applyBorder="1" applyAlignment="1">
      <alignment horizontal="justify" vertical="center"/>
    </xf>
    <xf numFmtId="0" fontId="2" fillId="34" borderId="21" xfId="0" applyFont="1" applyFill="1" applyBorder="1" applyAlignment="1">
      <alignment horizontal="justify" vertical="center"/>
    </xf>
    <xf numFmtId="0" fontId="2" fillId="38" borderId="45" xfId="0" applyFont="1" applyFill="1" applyBorder="1" applyAlignment="1">
      <alignment horizontal="justify" vertical="center" wrapText="1"/>
    </xf>
    <xf numFmtId="0" fontId="1" fillId="35" borderId="4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8" xfId="0" applyFont="1" applyBorder="1" applyAlignment="1">
      <alignment horizontal="justify" vertical="center" wrapText="1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38" borderId="15" xfId="0" applyFont="1" applyFill="1" applyBorder="1" applyAlignment="1">
      <alignment horizontal="justify" vertical="center" wrapText="1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51" xfId="0" applyFont="1" applyBorder="1" applyAlignment="1">
      <alignment horizontal="justify" vertical="center"/>
    </xf>
    <xf numFmtId="0" fontId="1" fillId="0" borderId="4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justify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2" fillId="38" borderId="0" xfId="0" applyFont="1" applyFill="1" applyAlignment="1">
      <alignment/>
    </xf>
    <xf numFmtId="0" fontId="2" fillId="0" borderId="52" xfId="0" applyFont="1" applyBorder="1" applyAlignment="1">
      <alignment horizontal="justify" vertical="center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1" fillId="35" borderId="53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38" borderId="45" xfId="0" applyFont="1" applyFill="1" applyBorder="1" applyAlignment="1">
      <alignment horizontal="justify" vertical="center"/>
    </xf>
    <xf numFmtId="0" fontId="2" fillId="39" borderId="15" xfId="0" applyFont="1" applyFill="1" applyBorder="1" applyAlignment="1">
      <alignment horizontal="justify" vertical="center"/>
    </xf>
    <xf numFmtId="0" fontId="2" fillId="0" borderId="56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35" borderId="58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33" borderId="6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3" fontId="2" fillId="33" borderId="62" xfId="0" applyNumberFormat="1" applyFont="1" applyFill="1" applyBorder="1" applyAlignment="1">
      <alignment vertical="center"/>
    </xf>
    <xf numFmtId="0" fontId="2" fillId="0" borderId="51" xfId="0" applyFont="1" applyBorder="1" applyAlignment="1">
      <alignment horizontal="justify" vertical="center" wrapText="1"/>
    </xf>
    <xf numFmtId="3" fontId="2" fillId="0" borderId="36" xfId="0" applyNumberFormat="1" applyFont="1" applyBorder="1" applyAlignment="1">
      <alignment horizontal="right" wrapText="1"/>
    </xf>
    <xf numFmtId="0" fontId="2" fillId="39" borderId="15" xfId="0" applyFont="1" applyFill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36" borderId="47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14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68.75390625" style="2" customWidth="1"/>
    <col min="2" max="3" width="15.75390625" style="1" customWidth="1"/>
    <col min="4" max="16384" width="9.125" style="1" customWidth="1"/>
  </cols>
  <sheetData>
    <row r="1" spans="1:3" ht="12.75">
      <c r="A1" s="142" t="s">
        <v>6</v>
      </c>
      <c r="B1" s="142"/>
      <c r="C1" s="142"/>
    </row>
    <row r="3" spans="1:3" ht="65.25" customHeight="1">
      <c r="A3" s="144" t="s">
        <v>163</v>
      </c>
      <c r="B3" s="144"/>
      <c r="C3" s="144"/>
    </row>
    <row r="5" spans="1:4" ht="13.5">
      <c r="A5" s="139" t="s">
        <v>7</v>
      </c>
      <c r="B5" s="139"/>
      <c r="C5" s="139"/>
      <c r="D5" s="3"/>
    </row>
    <row r="6" spans="1:3" ht="14.25">
      <c r="A6" s="143" t="s">
        <v>8</v>
      </c>
      <c r="B6" s="143"/>
      <c r="C6" s="143"/>
    </row>
    <row r="7" ht="13.5" thickBot="1">
      <c r="D7" s="4"/>
    </row>
    <row r="8" spans="1:4" ht="25.5">
      <c r="A8" s="21"/>
      <c r="B8" s="19" t="s">
        <v>28</v>
      </c>
      <c r="C8" s="5" t="s">
        <v>0</v>
      </c>
      <c r="D8" s="6"/>
    </row>
    <row r="9" spans="1:4" ht="27" customHeight="1" thickBot="1">
      <c r="A9" s="18" t="s">
        <v>33</v>
      </c>
      <c r="B9" s="20">
        <v>9712948296</v>
      </c>
      <c r="C9" s="7">
        <v>9712948296</v>
      </c>
      <c r="D9" s="8"/>
    </row>
    <row r="10" spans="1:4" ht="12.75" customHeight="1">
      <c r="A10" s="26" t="s">
        <v>22</v>
      </c>
      <c r="B10" s="27"/>
      <c r="C10" s="25"/>
      <c r="D10" s="8"/>
    </row>
    <row r="11" spans="1:4" ht="12.75" customHeight="1">
      <c r="A11" s="63"/>
      <c r="B11" s="64"/>
      <c r="C11" s="65"/>
      <c r="D11" s="8"/>
    </row>
    <row r="12" spans="1:4" ht="51.75" customHeight="1">
      <c r="A12" s="66" t="s">
        <v>41</v>
      </c>
      <c r="B12" s="67"/>
      <c r="C12" s="68"/>
      <c r="D12" s="8"/>
    </row>
    <row r="13" spans="1:3" ht="25.5">
      <c r="A13" s="23" t="s">
        <v>86</v>
      </c>
      <c r="B13" s="52"/>
      <c r="C13" s="53"/>
    </row>
    <row r="14" spans="1:3" ht="12.75">
      <c r="A14" s="37" t="s">
        <v>34</v>
      </c>
      <c r="B14" s="54"/>
      <c r="C14" s="55"/>
    </row>
    <row r="15" spans="1:3" ht="38.25">
      <c r="A15" s="16" t="s">
        <v>153</v>
      </c>
      <c r="B15" s="54">
        <f>1256321+434557</f>
        <v>1690878</v>
      </c>
      <c r="C15" s="55"/>
    </row>
    <row r="16" spans="1:3" ht="25.5">
      <c r="A16" s="56" t="s">
        <v>42</v>
      </c>
      <c r="B16" s="57"/>
      <c r="C16" s="58">
        <f>1256321+434557</f>
        <v>1690878</v>
      </c>
    </row>
    <row r="17" spans="1:3" ht="12.75">
      <c r="A17" s="69"/>
      <c r="B17" s="70"/>
      <c r="C17" s="71"/>
    </row>
    <row r="18" spans="1:3" ht="25.5">
      <c r="A18" s="23" t="s">
        <v>87</v>
      </c>
      <c r="B18" s="44"/>
      <c r="C18" s="45"/>
    </row>
    <row r="19" spans="1:3" ht="12.75">
      <c r="A19" s="37" t="s">
        <v>34</v>
      </c>
      <c r="B19" s="59"/>
      <c r="C19" s="60"/>
    </row>
    <row r="20" spans="1:3" ht="38.25">
      <c r="A20" s="16" t="s">
        <v>43</v>
      </c>
      <c r="B20" s="54">
        <f>40414704+9796381</f>
        <v>50211085</v>
      </c>
      <c r="C20" s="55"/>
    </row>
    <row r="21" spans="1:3" ht="12.75">
      <c r="A21" s="56" t="s">
        <v>35</v>
      </c>
      <c r="B21" s="57"/>
      <c r="C21" s="58">
        <f>40414704+9796381</f>
        <v>50211085</v>
      </c>
    </row>
    <row r="22" spans="1:3" ht="12.75">
      <c r="A22" s="16"/>
      <c r="B22" s="54"/>
      <c r="C22" s="55"/>
    </row>
    <row r="23" spans="1:3" ht="12.75">
      <c r="A23" s="23" t="s">
        <v>88</v>
      </c>
      <c r="B23" s="61"/>
      <c r="C23" s="62"/>
    </row>
    <row r="24" spans="1:3" ht="12.75">
      <c r="A24" s="37" t="s">
        <v>36</v>
      </c>
      <c r="B24" s="54"/>
      <c r="C24" s="55"/>
    </row>
    <row r="25" spans="1:3" ht="38.25">
      <c r="A25" s="16" t="s">
        <v>37</v>
      </c>
      <c r="B25" s="54">
        <f>2222306+554085</f>
        <v>2776391</v>
      </c>
      <c r="C25" s="55"/>
    </row>
    <row r="26" spans="1:3" ht="38.25">
      <c r="A26" s="16" t="s">
        <v>38</v>
      </c>
      <c r="B26" s="59">
        <f>1091339+265877</f>
        <v>1357216</v>
      </c>
      <c r="C26" s="60"/>
    </row>
    <row r="27" spans="1:3" ht="25.5">
      <c r="A27" s="16" t="s">
        <v>39</v>
      </c>
      <c r="B27" s="54"/>
      <c r="C27" s="55">
        <f>2222306+554085</f>
        <v>2776391</v>
      </c>
    </row>
    <row r="28" spans="1:3" ht="25.5">
      <c r="A28" s="56" t="s">
        <v>40</v>
      </c>
      <c r="B28" s="57"/>
      <c r="C28" s="58">
        <f>1091339+265877</f>
        <v>1357216</v>
      </c>
    </row>
    <row r="29" spans="1:3" ht="12.75">
      <c r="A29" s="63"/>
      <c r="B29" s="59"/>
      <c r="C29" s="60"/>
    </row>
    <row r="30" spans="1:3" ht="15.75" customHeight="1">
      <c r="A30" s="23" t="s">
        <v>89</v>
      </c>
      <c r="B30" s="44"/>
      <c r="C30" s="45"/>
    </row>
    <row r="31" spans="1:3" ht="12.75">
      <c r="A31" s="74" t="s">
        <v>34</v>
      </c>
      <c r="B31" s="77"/>
      <c r="C31" s="78"/>
    </row>
    <row r="32" spans="1:3" ht="25.5">
      <c r="A32" s="16" t="s">
        <v>90</v>
      </c>
      <c r="B32" s="77">
        <v>1728028</v>
      </c>
      <c r="C32" s="78"/>
    </row>
    <row r="33" spans="1:3" ht="12.75">
      <c r="A33" s="56" t="s">
        <v>46</v>
      </c>
      <c r="B33" s="79"/>
      <c r="C33" s="80">
        <v>1728028</v>
      </c>
    </row>
    <row r="34" spans="1:3" ht="12.75">
      <c r="A34" s="69"/>
      <c r="B34" s="88"/>
      <c r="C34" s="89"/>
    </row>
    <row r="35" spans="1:3" ht="45.75" customHeight="1">
      <c r="A35" s="81" t="s">
        <v>158</v>
      </c>
      <c r="B35" s="72"/>
      <c r="C35" s="73"/>
    </row>
    <row r="36" spans="1:3" ht="12.75">
      <c r="A36" s="37" t="s">
        <v>34</v>
      </c>
      <c r="B36" s="75"/>
      <c r="C36" s="76"/>
    </row>
    <row r="37" spans="1:3" ht="25.5">
      <c r="A37" s="111" t="s">
        <v>154</v>
      </c>
      <c r="B37" s="77">
        <v>92885497</v>
      </c>
      <c r="C37" s="78"/>
    </row>
    <row r="38" spans="1:3" ht="25.5">
      <c r="A38" s="16" t="s">
        <v>155</v>
      </c>
      <c r="B38" s="75">
        <v>22721500</v>
      </c>
      <c r="C38" s="76"/>
    </row>
    <row r="39" spans="1:3" ht="25.5">
      <c r="A39" s="16" t="s">
        <v>157</v>
      </c>
      <c r="B39" s="75">
        <v>7782720</v>
      </c>
      <c r="C39" s="76"/>
    </row>
    <row r="40" spans="1:3" ht="25.5">
      <c r="A40" s="16" t="s">
        <v>156</v>
      </c>
      <c r="B40" s="75">
        <v>5770530</v>
      </c>
      <c r="C40" s="76"/>
    </row>
    <row r="41" spans="1:3" ht="12.75">
      <c r="A41" s="56" t="s">
        <v>46</v>
      </c>
      <c r="B41" s="79"/>
      <c r="C41" s="80">
        <v>129160247</v>
      </c>
    </row>
    <row r="42" spans="1:3" ht="12.75">
      <c r="A42" s="69"/>
      <c r="B42" s="88"/>
      <c r="C42" s="89"/>
    </row>
    <row r="43" spans="1:3" ht="64.5" customHeight="1">
      <c r="A43" s="81" t="s">
        <v>159</v>
      </c>
      <c r="B43" s="72"/>
      <c r="C43" s="73"/>
    </row>
    <row r="44" spans="1:3" ht="12.75">
      <c r="A44" s="37" t="s">
        <v>34</v>
      </c>
      <c r="B44" s="75"/>
      <c r="C44" s="76"/>
    </row>
    <row r="45" spans="1:3" ht="38.25">
      <c r="A45" s="16" t="s">
        <v>92</v>
      </c>
      <c r="B45" s="77">
        <v>33569400</v>
      </c>
      <c r="C45" s="78"/>
    </row>
    <row r="46" spans="1:3" ht="12.75">
      <c r="A46" s="56" t="s">
        <v>91</v>
      </c>
      <c r="B46" s="79"/>
      <c r="C46" s="80">
        <v>33569400</v>
      </c>
    </row>
    <row r="47" spans="1:3" ht="12.75">
      <c r="A47" s="69"/>
      <c r="B47" s="88"/>
      <c r="C47" s="89"/>
    </row>
    <row r="48" spans="1:3" ht="49.5" customHeight="1">
      <c r="A48" s="81" t="s">
        <v>160</v>
      </c>
      <c r="B48" s="52"/>
      <c r="C48" s="53"/>
    </row>
    <row r="49" spans="1:3" ht="12.75">
      <c r="A49" s="37" t="s">
        <v>45</v>
      </c>
      <c r="B49" s="54"/>
      <c r="C49" s="55"/>
    </row>
    <row r="50" spans="1:3" ht="12.75">
      <c r="A50" s="16" t="s">
        <v>94</v>
      </c>
      <c r="B50" s="77">
        <v>661965</v>
      </c>
      <c r="C50" s="78"/>
    </row>
    <row r="51" spans="1:3" ht="12.75">
      <c r="A51" s="37" t="s">
        <v>34</v>
      </c>
      <c r="B51" s="54"/>
      <c r="C51" s="55"/>
    </row>
    <row r="52" spans="1:3" ht="12.75">
      <c r="A52" s="16" t="s">
        <v>93</v>
      </c>
      <c r="B52" s="54">
        <v>99884665</v>
      </c>
      <c r="C52" s="55"/>
    </row>
    <row r="53" spans="1:3" ht="12.75">
      <c r="A53" s="56" t="s">
        <v>161</v>
      </c>
      <c r="B53" s="57"/>
      <c r="C53" s="58">
        <v>100546630</v>
      </c>
    </row>
    <row r="54" spans="1:3" ht="12.75">
      <c r="A54" s="16"/>
      <c r="B54" s="40"/>
      <c r="C54" s="41"/>
    </row>
    <row r="55" spans="1:3" ht="27" customHeight="1">
      <c r="A55" s="81" t="s">
        <v>162</v>
      </c>
      <c r="B55" s="52"/>
      <c r="C55" s="53"/>
    </row>
    <row r="56" spans="1:3" ht="12.75">
      <c r="A56" s="37" t="s">
        <v>34</v>
      </c>
      <c r="B56" s="54"/>
      <c r="C56" s="55"/>
    </row>
    <row r="57" spans="1:3" ht="25.5">
      <c r="A57" s="16" t="s">
        <v>95</v>
      </c>
      <c r="B57" s="54">
        <v>152104647</v>
      </c>
      <c r="C57" s="55"/>
    </row>
    <row r="58" spans="1:3" ht="12.75">
      <c r="A58" s="16" t="s">
        <v>97</v>
      </c>
      <c r="B58" s="54"/>
      <c r="C58" s="55">
        <v>27846514</v>
      </c>
    </row>
    <row r="59" spans="1:3" ht="12.75">
      <c r="A59" s="16" t="s">
        <v>98</v>
      </c>
      <c r="B59" s="54"/>
      <c r="C59" s="55">
        <v>101600000</v>
      </c>
    </row>
    <row r="60" spans="1:3" ht="12.75">
      <c r="A60" s="16" t="s">
        <v>99</v>
      </c>
      <c r="B60" s="54"/>
      <c r="C60" s="55">
        <v>14130000</v>
      </c>
    </row>
    <row r="61" spans="1:3" ht="18" customHeight="1">
      <c r="A61" s="16" t="s">
        <v>96</v>
      </c>
      <c r="B61" s="54"/>
      <c r="C61" s="55">
        <v>2190181</v>
      </c>
    </row>
    <row r="62" spans="1:3" ht="12.75">
      <c r="A62" s="37" t="s">
        <v>45</v>
      </c>
      <c r="B62" s="54"/>
      <c r="C62" s="55"/>
    </row>
    <row r="63" spans="1:3" ht="12.75">
      <c r="A63" s="79" t="s">
        <v>98</v>
      </c>
      <c r="B63" s="79"/>
      <c r="C63" s="80">
        <v>6337952</v>
      </c>
    </row>
    <row r="64" spans="1:3" ht="12.75">
      <c r="A64" s="133"/>
      <c r="B64" s="72"/>
      <c r="C64" s="73"/>
    </row>
    <row r="65" spans="1:3" ht="25.5">
      <c r="A65" s="23" t="s">
        <v>237</v>
      </c>
      <c r="B65" s="72"/>
      <c r="C65" s="73"/>
    </row>
    <row r="66" spans="1:3" ht="12.75">
      <c r="A66" s="37" t="s">
        <v>25</v>
      </c>
      <c r="B66" s="75"/>
      <c r="C66" s="76"/>
    </row>
    <row r="67" spans="1:3" ht="38.25">
      <c r="A67" s="16" t="s">
        <v>235</v>
      </c>
      <c r="B67" s="75">
        <v>-29230000</v>
      </c>
      <c r="C67" s="76"/>
    </row>
    <row r="68" spans="1:3" ht="38.25">
      <c r="A68" s="16" t="s">
        <v>236</v>
      </c>
      <c r="B68" s="77">
        <v>-217647181</v>
      </c>
      <c r="C68" s="78"/>
    </row>
    <row r="69" spans="1:3" ht="13.5" thickBot="1">
      <c r="A69" s="134" t="s">
        <v>46</v>
      </c>
      <c r="B69" s="79"/>
      <c r="C69" s="80">
        <v>-246877181</v>
      </c>
    </row>
    <row r="70" spans="1:3" ht="13.5" thickBot="1">
      <c r="A70" s="10" t="s">
        <v>9</v>
      </c>
      <c r="B70" s="11">
        <f>SUM(B9:B69)</f>
        <v>9939215637</v>
      </c>
      <c r="C70" s="11">
        <f>SUM(C9:C69)</f>
        <v>9939215637</v>
      </c>
    </row>
    <row r="73" spans="1:3" ht="12.75">
      <c r="A73" s="139" t="s">
        <v>7</v>
      </c>
      <c r="B73" s="139"/>
      <c r="C73" s="139"/>
    </row>
    <row r="74" spans="1:3" ht="14.25">
      <c r="A74" s="143" t="s">
        <v>10</v>
      </c>
      <c r="B74" s="143"/>
      <c r="C74" s="143"/>
    </row>
    <row r="75" ht="13.5" thickBot="1"/>
    <row r="76" spans="1:3" ht="26.25" thickBot="1">
      <c r="A76" s="12"/>
      <c r="B76" s="30" t="s">
        <v>28</v>
      </c>
      <c r="C76" s="31" t="s">
        <v>0</v>
      </c>
    </row>
    <row r="77" spans="1:3" ht="12.75">
      <c r="A77" s="26" t="s">
        <v>20</v>
      </c>
      <c r="B77" s="42"/>
      <c r="C77" s="43"/>
    </row>
    <row r="78" spans="1:3" ht="12.75">
      <c r="A78" s="81" t="s">
        <v>47</v>
      </c>
      <c r="B78" s="52"/>
      <c r="C78" s="53"/>
    </row>
    <row r="79" spans="1:3" ht="12.75">
      <c r="A79" s="37" t="s">
        <v>26</v>
      </c>
      <c r="B79" s="70"/>
      <c r="C79" s="71"/>
    </row>
    <row r="80" spans="1:3" ht="25.5">
      <c r="A80" s="16" t="s">
        <v>48</v>
      </c>
      <c r="B80" s="54"/>
      <c r="C80" s="55">
        <v>-291830</v>
      </c>
    </row>
    <row r="81" spans="1:3" ht="12.75">
      <c r="A81" s="37" t="s">
        <v>2</v>
      </c>
      <c r="B81" s="59"/>
      <c r="C81" s="60"/>
    </row>
    <row r="82" spans="1:3" ht="12.75">
      <c r="A82" s="56" t="s">
        <v>3</v>
      </c>
      <c r="B82" s="57"/>
      <c r="C82" s="84">
        <v>291830</v>
      </c>
    </row>
    <row r="83" spans="1:3" ht="12.75">
      <c r="A83" s="69"/>
      <c r="B83" s="70"/>
      <c r="C83" s="71"/>
    </row>
    <row r="84" spans="1:3" ht="25.5">
      <c r="A84" s="23" t="s">
        <v>247</v>
      </c>
      <c r="B84" s="52"/>
      <c r="C84" s="53"/>
    </row>
    <row r="85" spans="1:3" ht="12.75">
      <c r="A85" s="37" t="s">
        <v>25</v>
      </c>
      <c r="B85" s="70"/>
      <c r="C85" s="71"/>
    </row>
    <row r="86" spans="1:3" ht="25.5">
      <c r="A86" s="16" t="s">
        <v>79</v>
      </c>
      <c r="B86" s="54"/>
      <c r="C86" s="55">
        <v>-1690878</v>
      </c>
    </row>
    <row r="87" spans="1:3" ht="12.75">
      <c r="A87" s="37" t="s">
        <v>34</v>
      </c>
      <c r="B87" s="54"/>
      <c r="C87" s="55"/>
    </row>
    <row r="88" spans="1:3" ht="25.5">
      <c r="A88" s="16" t="s">
        <v>80</v>
      </c>
      <c r="B88" s="54"/>
      <c r="C88" s="55">
        <v>167784</v>
      </c>
    </row>
    <row r="89" spans="1:3" ht="12.75">
      <c r="A89" s="56" t="s">
        <v>3</v>
      </c>
      <c r="B89" s="57"/>
      <c r="C89" s="58">
        <v>1523094</v>
      </c>
    </row>
    <row r="90" spans="1:3" ht="12.75">
      <c r="A90" s="69"/>
      <c r="B90" s="70"/>
      <c r="C90" s="71"/>
    </row>
    <row r="91" spans="1:3" ht="25.5">
      <c r="A91" s="81" t="s">
        <v>102</v>
      </c>
      <c r="B91" s="52"/>
      <c r="C91" s="53"/>
    </row>
    <row r="92" spans="1:3" ht="12.75">
      <c r="A92" s="37" t="s">
        <v>25</v>
      </c>
      <c r="B92" s="70"/>
      <c r="C92" s="71"/>
    </row>
    <row r="93" spans="1:3" ht="12.75">
      <c r="A93" s="16" t="s">
        <v>50</v>
      </c>
      <c r="B93" s="59"/>
      <c r="C93" s="60">
        <v>-50211085</v>
      </c>
    </row>
    <row r="94" spans="1:3" ht="12.75">
      <c r="A94" s="37" t="s">
        <v>2</v>
      </c>
      <c r="B94" s="59"/>
      <c r="C94" s="60"/>
    </row>
    <row r="95" spans="1:3" ht="12.75">
      <c r="A95" s="56" t="s">
        <v>3</v>
      </c>
      <c r="B95" s="57"/>
      <c r="C95" s="58">
        <v>50211085</v>
      </c>
    </row>
    <row r="96" spans="1:3" ht="12.75">
      <c r="A96" s="69"/>
      <c r="B96" s="64"/>
      <c r="C96" s="65"/>
    </row>
    <row r="97" spans="1:3" ht="25.5">
      <c r="A97" s="81" t="s">
        <v>104</v>
      </c>
      <c r="B97" s="52"/>
      <c r="C97" s="53"/>
    </row>
    <row r="98" spans="1:3" ht="12.75">
      <c r="A98" s="37" t="s">
        <v>49</v>
      </c>
      <c r="B98" s="70"/>
      <c r="C98" s="71"/>
    </row>
    <row r="99" spans="1:3" ht="25.5">
      <c r="A99" s="16" t="s">
        <v>164</v>
      </c>
      <c r="B99" s="54"/>
      <c r="C99" s="55">
        <v>-2776391</v>
      </c>
    </row>
    <row r="100" spans="1:3" ht="25.5">
      <c r="A100" s="16" t="s">
        <v>165</v>
      </c>
      <c r="B100" s="54"/>
      <c r="C100" s="55">
        <v>-1357216</v>
      </c>
    </row>
    <row r="101" spans="1:3" ht="12.75">
      <c r="A101" s="37" t="s">
        <v>51</v>
      </c>
      <c r="B101" s="54"/>
      <c r="C101" s="55"/>
    </row>
    <row r="102" spans="1:3" ht="25.5">
      <c r="A102" s="16" t="s">
        <v>166</v>
      </c>
      <c r="B102" s="54"/>
      <c r="C102" s="55">
        <v>2776391</v>
      </c>
    </row>
    <row r="103" spans="1:3" ht="25.5">
      <c r="A103" s="56" t="s">
        <v>167</v>
      </c>
      <c r="B103" s="57"/>
      <c r="C103" s="58">
        <v>1357216</v>
      </c>
    </row>
    <row r="104" spans="1:3" ht="12.75">
      <c r="A104" s="69"/>
      <c r="B104" s="82"/>
      <c r="C104" s="83"/>
    </row>
    <row r="105" spans="1:3" ht="38.25">
      <c r="A105" s="81" t="s">
        <v>168</v>
      </c>
      <c r="B105" s="52"/>
      <c r="C105" s="53"/>
    </row>
    <row r="106" spans="1:3" ht="12.75">
      <c r="A106" s="37" t="s">
        <v>25</v>
      </c>
      <c r="B106" s="70"/>
      <c r="C106" s="71"/>
    </row>
    <row r="107" spans="1:3" ht="12.75">
      <c r="A107" s="16" t="s">
        <v>64</v>
      </c>
      <c r="B107" s="54"/>
      <c r="C107" s="55">
        <v>-42450727</v>
      </c>
    </row>
    <row r="108" spans="1:3" ht="12.75">
      <c r="A108" s="37" t="s">
        <v>2</v>
      </c>
      <c r="B108" s="59"/>
      <c r="C108" s="60"/>
    </row>
    <row r="109" spans="1:3" ht="12.75">
      <c r="A109" s="56" t="s">
        <v>63</v>
      </c>
      <c r="B109" s="57"/>
      <c r="C109" s="58">
        <v>42450727</v>
      </c>
    </row>
    <row r="110" spans="1:3" ht="12.75">
      <c r="A110" s="69"/>
      <c r="B110" s="70"/>
      <c r="C110" s="71"/>
    </row>
    <row r="111" spans="1:3" ht="12.75">
      <c r="A111" s="91" t="s">
        <v>169</v>
      </c>
      <c r="B111" s="52"/>
      <c r="C111" s="53"/>
    </row>
    <row r="112" spans="1:3" ht="12.75">
      <c r="A112" s="37" t="s">
        <v>25</v>
      </c>
      <c r="B112" s="54"/>
      <c r="C112" s="55"/>
    </row>
    <row r="113" spans="1:3" ht="12.75">
      <c r="A113" s="16" t="s">
        <v>64</v>
      </c>
      <c r="B113" s="54"/>
      <c r="C113" s="55">
        <v>-2745740</v>
      </c>
    </row>
    <row r="114" spans="1:3" ht="12.75">
      <c r="A114" s="37" t="s">
        <v>34</v>
      </c>
      <c r="B114" s="54"/>
      <c r="C114" s="55"/>
    </row>
    <row r="115" spans="1:3" ht="12.75">
      <c r="A115" s="16" t="s">
        <v>63</v>
      </c>
      <c r="B115" s="54"/>
      <c r="C115" s="55">
        <v>1111250</v>
      </c>
    </row>
    <row r="116" spans="1:3" ht="20.25" customHeight="1">
      <c r="A116" s="56" t="s">
        <v>108</v>
      </c>
      <c r="B116" s="57"/>
      <c r="C116" s="58">
        <f>1287000+347490</f>
        <v>1634490</v>
      </c>
    </row>
    <row r="117" spans="1:3" ht="12.75">
      <c r="A117" s="69"/>
      <c r="B117" s="82"/>
      <c r="C117" s="83"/>
    </row>
    <row r="118" spans="1:3" ht="12.75">
      <c r="A118" s="81" t="s">
        <v>174</v>
      </c>
      <c r="B118" s="52"/>
      <c r="C118" s="53"/>
    </row>
    <row r="119" spans="1:3" ht="12.75">
      <c r="A119" s="37" t="s">
        <v>25</v>
      </c>
      <c r="B119" s="70"/>
      <c r="C119" s="71"/>
    </row>
    <row r="120" spans="1:3" ht="12.75">
      <c r="A120" s="16" t="s">
        <v>175</v>
      </c>
      <c r="B120" s="54"/>
      <c r="C120" s="55">
        <v>-648023</v>
      </c>
    </row>
    <row r="121" spans="1:3" ht="12.75">
      <c r="A121" s="37" t="s">
        <v>34</v>
      </c>
      <c r="B121" s="59"/>
      <c r="C121" s="60"/>
    </row>
    <row r="122" spans="1:3" ht="12.75">
      <c r="A122" s="56" t="s">
        <v>176</v>
      </c>
      <c r="B122" s="57"/>
      <c r="C122" s="58">
        <v>648023</v>
      </c>
    </row>
    <row r="123" spans="1:3" ht="12.75">
      <c r="A123" s="69"/>
      <c r="B123" s="82"/>
      <c r="C123" s="83"/>
    </row>
    <row r="124" spans="1:3" ht="38.25">
      <c r="A124" s="81" t="s">
        <v>179</v>
      </c>
      <c r="B124" s="52"/>
      <c r="C124" s="53"/>
    </row>
    <row r="125" spans="1:3" ht="12.75">
      <c r="A125" s="37" t="s">
        <v>26</v>
      </c>
      <c r="B125" s="70"/>
      <c r="C125" s="71"/>
    </row>
    <row r="126" spans="1:3" ht="25.5">
      <c r="A126" s="16" t="s">
        <v>126</v>
      </c>
      <c r="B126" s="54"/>
      <c r="C126" s="55">
        <v>-1440000</v>
      </c>
    </row>
    <row r="127" spans="1:3" ht="12.75">
      <c r="A127" s="37" t="s">
        <v>45</v>
      </c>
      <c r="B127" s="59"/>
      <c r="C127" s="60"/>
    </row>
    <row r="128" spans="1:3" ht="12.75">
      <c r="A128" s="56" t="s">
        <v>76</v>
      </c>
      <c r="B128" s="57"/>
      <c r="C128" s="58">
        <v>1440000</v>
      </c>
    </row>
    <row r="129" spans="1:3" ht="12.75">
      <c r="A129" s="69"/>
      <c r="B129" s="82"/>
      <c r="C129" s="83"/>
    </row>
    <row r="130" spans="1:3" ht="38.25">
      <c r="A130" s="81" t="s">
        <v>180</v>
      </c>
      <c r="B130" s="52"/>
      <c r="C130" s="53"/>
    </row>
    <row r="131" spans="1:3" ht="12.75">
      <c r="A131" s="37" t="s">
        <v>26</v>
      </c>
      <c r="B131" s="70"/>
      <c r="C131" s="71"/>
    </row>
    <row r="132" spans="1:3" ht="25.5">
      <c r="A132" s="16" t="s">
        <v>116</v>
      </c>
      <c r="B132" s="70"/>
      <c r="C132" s="71">
        <v>-500000</v>
      </c>
    </row>
    <row r="133" spans="1:3" ht="12.75">
      <c r="A133" s="37" t="s">
        <v>45</v>
      </c>
      <c r="B133" s="64"/>
      <c r="C133" s="65"/>
    </row>
    <row r="134" spans="1:3" ht="12.75">
      <c r="A134" s="56" t="s">
        <v>76</v>
      </c>
      <c r="B134" s="57"/>
      <c r="C134" s="84">
        <v>500000</v>
      </c>
    </row>
    <row r="135" spans="1:3" ht="12.75">
      <c r="A135" s="63"/>
      <c r="B135" s="82"/>
      <c r="C135" s="83"/>
    </row>
    <row r="136" spans="1:3" ht="25.5">
      <c r="A136" s="91" t="s">
        <v>181</v>
      </c>
      <c r="B136" s="52"/>
      <c r="C136" s="53"/>
    </row>
    <row r="137" spans="1:3" ht="12.75">
      <c r="A137" s="37" t="s">
        <v>25</v>
      </c>
      <c r="B137" s="54"/>
      <c r="C137" s="55"/>
    </row>
    <row r="138" spans="1:3" ht="12.75">
      <c r="A138" s="16" t="s">
        <v>64</v>
      </c>
      <c r="B138" s="54"/>
      <c r="C138" s="55">
        <v>-21399500</v>
      </c>
    </row>
    <row r="139" spans="1:3" ht="12.75">
      <c r="A139" s="37" t="s">
        <v>132</v>
      </c>
      <c r="B139" s="54"/>
      <c r="C139" s="55"/>
    </row>
    <row r="140" spans="1:3" ht="25.5">
      <c r="A140" s="16" t="s">
        <v>80</v>
      </c>
      <c r="B140" s="54"/>
      <c r="C140" s="55">
        <v>14414500</v>
      </c>
    </row>
    <row r="141" spans="1:3" ht="25.5">
      <c r="A141" s="56" t="s">
        <v>133</v>
      </c>
      <c r="B141" s="57"/>
      <c r="C141" s="84">
        <v>6985000</v>
      </c>
    </row>
    <row r="142" spans="1:3" ht="12.75">
      <c r="A142" s="56"/>
      <c r="B142" s="57"/>
      <c r="C142" s="84"/>
    </row>
    <row r="143" spans="1:3" ht="25.5">
      <c r="A143" s="23" t="s">
        <v>242</v>
      </c>
      <c r="B143" s="52"/>
      <c r="C143" s="53"/>
    </row>
    <row r="144" spans="1:3" ht="12.75">
      <c r="A144" s="136" t="s">
        <v>25</v>
      </c>
      <c r="B144" s="54"/>
      <c r="C144" s="55"/>
    </row>
    <row r="145" spans="1:3" ht="25.5">
      <c r="A145" s="16" t="s">
        <v>243</v>
      </c>
      <c r="B145" s="54"/>
      <c r="C145" s="55">
        <v>-438719</v>
      </c>
    </row>
    <row r="146" spans="1:3" ht="25.5">
      <c r="A146" s="16" t="s">
        <v>244</v>
      </c>
      <c r="B146" s="54"/>
      <c r="C146" s="148">
        <v>-7620000</v>
      </c>
    </row>
    <row r="147" spans="1:3" ht="12.75">
      <c r="A147" s="136" t="s">
        <v>34</v>
      </c>
      <c r="B147" s="54"/>
      <c r="C147" s="148"/>
    </row>
    <row r="148" spans="1:3" ht="25.5">
      <c r="A148" s="16" t="s">
        <v>244</v>
      </c>
      <c r="B148" s="54"/>
      <c r="C148" s="148">
        <v>438719</v>
      </c>
    </row>
    <row r="149" spans="1:3" ht="12.75">
      <c r="A149" s="136" t="s">
        <v>45</v>
      </c>
      <c r="B149" s="54"/>
      <c r="C149" s="148"/>
    </row>
    <row r="150" spans="1:3" ht="25.5">
      <c r="A150" s="56" t="s">
        <v>244</v>
      </c>
      <c r="B150" s="57"/>
      <c r="C150" s="84">
        <v>7620000</v>
      </c>
    </row>
    <row r="151" spans="1:3" ht="12.75">
      <c r="A151" s="63"/>
      <c r="B151" s="64"/>
      <c r="C151" s="135"/>
    </row>
    <row r="152" spans="1:3" ht="51">
      <c r="A152" s="66" t="s">
        <v>187</v>
      </c>
      <c r="B152" s="95"/>
      <c r="C152" s="96"/>
    </row>
    <row r="153" spans="1:3" ht="25.5">
      <c r="A153" s="23" t="s">
        <v>188</v>
      </c>
      <c r="B153" s="52"/>
      <c r="C153" s="53"/>
    </row>
    <row r="154" spans="1:3" ht="12.75">
      <c r="A154" s="74" t="s">
        <v>25</v>
      </c>
      <c r="B154" s="54"/>
      <c r="C154" s="55"/>
    </row>
    <row r="155" spans="1:3" ht="30" customHeight="1">
      <c r="A155" s="16" t="s">
        <v>121</v>
      </c>
      <c r="B155" s="38"/>
      <c r="C155" s="39">
        <v>-582728</v>
      </c>
    </row>
    <row r="156" spans="1:3" ht="12.75">
      <c r="A156" s="16" t="s">
        <v>78</v>
      </c>
      <c r="B156" s="38"/>
      <c r="C156" s="39">
        <v>-157337</v>
      </c>
    </row>
    <row r="157" spans="1:3" ht="12.75">
      <c r="A157" s="37" t="s">
        <v>2</v>
      </c>
      <c r="B157" s="38"/>
      <c r="C157" s="39"/>
    </row>
    <row r="158" spans="1:3" ht="25.5">
      <c r="A158" s="16" t="s">
        <v>122</v>
      </c>
      <c r="B158" s="38"/>
      <c r="C158" s="39">
        <v>582728</v>
      </c>
    </row>
    <row r="159" spans="1:3" ht="12.75">
      <c r="A159" s="56" t="s">
        <v>78</v>
      </c>
      <c r="B159" s="106"/>
      <c r="C159" s="107">
        <v>157337</v>
      </c>
    </row>
    <row r="160" spans="1:3" ht="12.75">
      <c r="A160" s="63"/>
      <c r="B160" s="88"/>
      <c r="C160" s="89"/>
    </row>
    <row r="161" spans="1:3" ht="25.5">
      <c r="A161" s="23" t="s">
        <v>192</v>
      </c>
      <c r="B161" s="52"/>
      <c r="C161" s="53"/>
    </row>
    <row r="162" spans="1:3" ht="12.75">
      <c r="A162" s="74" t="s">
        <v>26</v>
      </c>
      <c r="B162" s="54"/>
      <c r="C162" s="55"/>
    </row>
    <row r="163" spans="1:3" ht="25.5">
      <c r="A163" s="16" t="s">
        <v>123</v>
      </c>
      <c r="B163" s="102"/>
      <c r="C163" s="55">
        <v>-19776809</v>
      </c>
    </row>
    <row r="164" spans="1:3" ht="12.75">
      <c r="A164" s="104" t="s">
        <v>189</v>
      </c>
      <c r="B164" s="102"/>
      <c r="C164" s="55"/>
    </row>
    <row r="165" spans="1:3" ht="12.75">
      <c r="A165" s="74" t="s">
        <v>45</v>
      </c>
      <c r="B165" s="102"/>
      <c r="C165" s="103"/>
    </row>
    <row r="166" spans="1:3" ht="25.5">
      <c r="A166" s="16" t="s">
        <v>73</v>
      </c>
      <c r="B166" s="54"/>
      <c r="C166" s="55">
        <v>3638000</v>
      </c>
    </row>
    <row r="167" spans="1:3" ht="12.75">
      <c r="A167" s="16" t="s">
        <v>72</v>
      </c>
      <c r="B167" s="54"/>
      <c r="C167" s="55">
        <v>982260</v>
      </c>
    </row>
    <row r="168" spans="1:3" ht="12.75">
      <c r="A168" s="104" t="s">
        <v>190</v>
      </c>
      <c r="B168" s="102"/>
      <c r="C168" s="103"/>
    </row>
    <row r="169" spans="1:3" ht="12.75">
      <c r="A169" s="74" t="s">
        <v>45</v>
      </c>
      <c r="B169" s="102"/>
      <c r="C169" s="103"/>
    </row>
    <row r="170" spans="1:3" ht="27" customHeight="1">
      <c r="A170" s="16" t="s">
        <v>124</v>
      </c>
      <c r="B170" s="54"/>
      <c r="C170" s="55">
        <v>3250340</v>
      </c>
    </row>
    <row r="171" spans="1:3" ht="12.75">
      <c r="A171" s="16" t="s">
        <v>125</v>
      </c>
      <c r="B171" s="54"/>
      <c r="C171" s="55">
        <v>877592</v>
      </c>
    </row>
    <row r="172" spans="1:3" ht="12.75">
      <c r="A172" s="104" t="s">
        <v>191</v>
      </c>
      <c r="B172" s="102"/>
      <c r="C172" s="55"/>
    </row>
    <row r="173" spans="1:3" ht="12.75">
      <c r="A173" s="74" t="s">
        <v>45</v>
      </c>
      <c r="B173" s="102"/>
      <c r="C173" s="103"/>
    </row>
    <row r="174" spans="1:3" ht="25.5">
      <c r="A174" s="16" t="s">
        <v>75</v>
      </c>
      <c r="B174" s="54"/>
      <c r="C174" s="55">
        <v>8683950</v>
      </c>
    </row>
    <row r="175" spans="1:3" ht="12.75">
      <c r="A175" s="56" t="s">
        <v>74</v>
      </c>
      <c r="B175" s="57"/>
      <c r="C175" s="58">
        <v>2344667</v>
      </c>
    </row>
    <row r="176" spans="1:3" ht="12.75">
      <c r="A176" s="63"/>
      <c r="B176" s="88"/>
      <c r="C176" s="89"/>
    </row>
    <row r="177" spans="1:3" ht="38.25">
      <c r="A177" s="81" t="s">
        <v>193</v>
      </c>
      <c r="B177" s="52"/>
      <c r="C177" s="53"/>
    </row>
    <row r="178" spans="1:3" ht="12.75">
      <c r="A178" s="74" t="s">
        <v>26</v>
      </c>
      <c r="B178" s="70"/>
      <c r="C178" s="71"/>
    </row>
    <row r="179" spans="1:3" ht="25.5">
      <c r="A179" s="16" t="s">
        <v>126</v>
      </c>
      <c r="B179" s="70"/>
      <c r="C179" s="71">
        <v>-540000</v>
      </c>
    </row>
    <row r="180" spans="1:3" ht="12.75">
      <c r="A180" s="74" t="s">
        <v>129</v>
      </c>
      <c r="B180" s="70"/>
      <c r="C180" s="71"/>
    </row>
    <row r="181" spans="1:3" ht="25.5">
      <c r="A181" s="16" t="s">
        <v>127</v>
      </c>
      <c r="B181" s="70"/>
      <c r="C181" s="71">
        <v>450000</v>
      </c>
    </row>
    <row r="182" spans="1:3" ht="25.5">
      <c r="A182" s="56" t="s">
        <v>128</v>
      </c>
      <c r="B182" s="57"/>
      <c r="C182" s="58">
        <v>90000</v>
      </c>
    </row>
    <row r="183" spans="1:3" ht="12.75">
      <c r="A183" s="63"/>
      <c r="B183" s="88"/>
      <c r="C183" s="89"/>
    </row>
    <row r="184" spans="1:3" ht="25.5">
      <c r="A184" s="81" t="s">
        <v>194</v>
      </c>
      <c r="B184" s="52"/>
      <c r="C184" s="53"/>
    </row>
    <row r="185" spans="1:3" ht="12.75">
      <c r="A185" s="74" t="s">
        <v>25</v>
      </c>
      <c r="B185" s="54"/>
      <c r="C185" s="55"/>
    </row>
    <row r="186" spans="1:3" ht="25.5">
      <c r="A186" s="16" t="s">
        <v>130</v>
      </c>
      <c r="B186" s="70"/>
      <c r="C186" s="71">
        <v>-1637008</v>
      </c>
    </row>
    <row r="187" spans="1:3" ht="12.75">
      <c r="A187" s="112" t="s">
        <v>131</v>
      </c>
      <c r="B187" s="54"/>
      <c r="C187" s="55">
        <v>-441992</v>
      </c>
    </row>
    <row r="188" spans="1:3" ht="12.75">
      <c r="A188" s="74" t="s">
        <v>132</v>
      </c>
      <c r="B188" s="54"/>
      <c r="C188" s="55"/>
    </row>
    <row r="189" spans="1:3" ht="12.75">
      <c r="A189" s="56" t="s">
        <v>134</v>
      </c>
      <c r="B189" s="100"/>
      <c r="C189" s="101">
        <v>2079000</v>
      </c>
    </row>
    <row r="190" spans="1:3" ht="12.75">
      <c r="A190" s="63"/>
      <c r="B190" s="64"/>
      <c r="C190" s="65"/>
    </row>
    <row r="191" spans="1:3" ht="25.5">
      <c r="A191" s="81" t="s">
        <v>195</v>
      </c>
      <c r="B191" s="52"/>
      <c r="C191" s="53"/>
    </row>
    <row r="192" spans="1:3" ht="12.75">
      <c r="A192" s="74" t="s">
        <v>25</v>
      </c>
      <c r="B192" s="70"/>
      <c r="C192" s="71"/>
    </row>
    <row r="193" spans="1:3" ht="12.75">
      <c r="A193" s="16" t="s">
        <v>135</v>
      </c>
      <c r="B193" s="54"/>
      <c r="C193" s="55">
        <v>-2079000</v>
      </c>
    </row>
    <row r="194" spans="1:3" ht="12.75">
      <c r="A194" s="74" t="s">
        <v>136</v>
      </c>
      <c r="B194" s="59"/>
      <c r="C194" s="60"/>
    </row>
    <row r="195" spans="1:3" ht="25.5">
      <c r="A195" s="16" t="s">
        <v>137</v>
      </c>
      <c r="B195" s="54"/>
      <c r="C195" s="55">
        <v>1800000</v>
      </c>
    </row>
    <row r="196" spans="1:3" ht="15" customHeight="1">
      <c r="A196" s="56" t="s">
        <v>44</v>
      </c>
      <c r="B196" s="57"/>
      <c r="C196" s="58">
        <v>279000</v>
      </c>
    </row>
    <row r="197" spans="1:3" ht="12.75">
      <c r="A197" s="113"/>
      <c r="B197" s="114"/>
      <c r="C197" s="115"/>
    </row>
    <row r="198" spans="1:3" ht="25.5">
      <c r="A198" s="23" t="s">
        <v>196</v>
      </c>
      <c r="B198" s="52"/>
      <c r="C198" s="53"/>
    </row>
    <row r="199" spans="1:3" ht="12.75">
      <c r="A199" s="37" t="s">
        <v>25</v>
      </c>
      <c r="B199" s="54"/>
      <c r="C199" s="55"/>
    </row>
    <row r="200" spans="1:3" ht="25.5">
      <c r="A200" s="16" t="s">
        <v>81</v>
      </c>
      <c r="B200" s="46"/>
      <c r="C200" s="47">
        <v>-1905000</v>
      </c>
    </row>
    <row r="201" spans="1:3" ht="12.75">
      <c r="A201" s="37" t="s">
        <v>34</v>
      </c>
      <c r="B201" s="70"/>
      <c r="C201" s="71"/>
    </row>
    <row r="202" spans="1:3" ht="25.5">
      <c r="A202" s="105" t="s">
        <v>138</v>
      </c>
      <c r="B202" s="64"/>
      <c r="C202" s="65">
        <v>1500000</v>
      </c>
    </row>
    <row r="203" spans="1:3" ht="12.75">
      <c r="A203" s="56" t="s">
        <v>77</v>
      </c>
      <c r="B203" s="57"/>
      <c r="C203" s="58">
        <v>405000</v>
      </c>
    </row>
    <row r="204" spans="1:3" ht="12.75">
      <c r="A204" s="63"/>
      <c r="B204" s="64"/>
      <c r="C204" s="65"/>
    </row>
    <row r="205" spans="1:3" ht="38.25">
      <c r="A205" s="81" t="s">
        <v>197</v>
      </c>
      <c r="B205" s="52"/>
      <c r="C205" s="53"/>
    </row>
    <row r="206" spans="1:3" ht="12.75">
      <c r="A206" s="37" t="s">
        <v>26</v>
      </c>
      <c r="B206" s="54"/>
      <c r="C206" s="55"/>
    </row>
    <row r="207" spans="1:3" ht="25.5">
      <c r="A207" s="16" t="s">
        <v>139</v>
      </c>
      <c r="B207" s="54"/>
      <c r="C207" s="55">
        <v>-838356</v>
      </c>
    </row>
    <row r="208" spans="1:3" ht="12.75">
      <c r="A208" s="37" t="s">
        <v>45</v>
      </c>
      <c r="B208" s="54"/>
      <c r="C208" s="55"/>
    </row>
    <row r="209" spans="1:3" ht="12.75">
      <c r="A209" s="16" t="s">
        <v>198</v>
      </c>
      <c r="B209" s="54"/>
      <c r="C209" s="55">
        <f>440000+188976</f>
        <v>628976</v>
      </c>
    </row>
    <row r="210" spans="1:3" ht="14.25" customHeight="1">
      <c r="A210" s="15" t="s">
        <v>140</v>
      </c>
      <c r="B210" s="54"/>
      <c r="C210" s="55">
        <v>158356</v>
      </c>
    </row>
    <row r="211" spans="1:3" ht="12.75">
      <c r="A211" s="56" t="s">
        <v>199</v>
      </c>
      <c r="B211" s="57"/>
      <c r="C211" s="58">
        <v>51024</v>
      </c>
    </row>
    <row r="212" spans="1:3" ht="12.75">
      <c r="A212" s="63"/>
      <c r="B212" s="64"/>
      <c r="C212" s="65"/>
    </row>
    <row r="213" spans="1:3" ht="38.25">
      <c r="A213" s="81" t="s">
        <v>200</v>
      </c>
      <c r="B213" s="52"/>
      <c r="C213" s="53"/>
    </row>
    <row r="214" spans="1:3" ht="12.75">
      <c r="A214" s="37" t="s">
        <v>25</v>
      </c>
      <c r="B214" s="70"/>
      <c r="C214" s="71"/>
    </row>
    <row r="215" spans="1:3" ht="14.25" customHeight="1">
      <c r="A215" s="69" t="s">
        <v>141</v>
      </c>
      <c r="B215" s="70"/>
      <c r="C215" s="71">
        <v>-12154000</v>
      </c>
    </row>
    <row r="216" spans="1:3" ht="12.75">
      <c r="A216" s="37" t="s">
        <v>34</v>
      </c>
      <c r="B216" s="70"/>
      <c r="C216" s="71"/>
    </row>
    <row r="217" spans="1:3" ht="25.5">
      <c r="A217" s="16" t="s">
        <v>142</v>
      </c>
      <c r="B217" s="54"/>
      <c r="C217" s="55">
        <v>11900000</v>
      </c>
    </row>
    <row r="218" spans="1:3" ht="25.5">
      <c r="A218" s="16" t="s">
        <v>143</v>
      </c>
      <c r="B218" s="54"/>
      <c r="C218" s="55">
        <v>200000</v>
      </c>
    </row>
    <row r="219" spans="1:3" ht="12.75">
      <c r="A219" s="56" t="s">
        <v>72</v>
      </c>
      <c r="B219" s="57"/>
      <c r="C219" s="58">
        <v>54000</v>
      </c>
    </row>
    <row r="220" spans="1:3" ht="12.75">
      <c r="A220" s="99"/>
      <c r="B220" s="100"/>
      <c r="C220" s="101"/>
    </row>
    <row r="221" spans="1:144" s="116" customFormat="1" ht="38.25">
      <c r="A221" s="81" t="s">
        <v>201</v>
      </c>
      <c r="B221" s="52"/>
      <c r="C221" s="5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</row>
    <row r="222" spans="1:3" ht="12.75">
      <c r="A222" s="37" t="s">
        <v>25</v>
      </c>
      <c r="B222" s="70"/>
      <c r="C222" s="71"/>
    </row>
    <row r="223" spans="1:144" s="116" customFormat="1" ht="12.75">
      <c r="A223" s="69" t="s">
        <v>141</v>
      </c>
      <c r="B223" s="70"/>
      <c r="C223" s="71">
        <v>-312500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</row>
    <row r="224" spans="1:3" ht="12.75">
      <c r="A224" s="37" t="s">
        <v>34</v>
      </c>
      <c r="B224" s="70"/>
      <c r="C224" s="71"/>
    </row>
    <row r="225" spans="1:144" s="116" customFormat="1" ht="25.5">
      <c r="A225" s="16" t="s">
        <v>145</v>
      </c>
      <c r="B225" s="59"/>
      <c r="C225" s="60">
        <v>246063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</row>
    <row r="226" spans="1:144" s="116" customFormat="1" ht="12.75">
      <c r="A226" s="86" t="s">
        <v>144</v>
      </c>
      <c r="B226" s="57"/>
      <c r="C226" s="58">
        <v>66437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</row>
    <row r="227" spans="1:3" ht="12.75">
      <c r="A227" s="99"/>
      <c r="B227" s="100"/>
      <c r="C227" s="101"/>
    </row>
    <row r="228" spans="1:3" ht="12.75">
      <c r="A228" s="23" t="s">
        <v>202</v>
      </c>
      <c r="B228" s="52"/>
      <c r="C228" s="53"/>
    </row>
    <row r="229" spans="1:3" ht="12.75">
      <c r="A229" s="37" t="s">
        <v>25</v>
      </c>
      <c r="B229" s="70"/>
      <c r="C229" s="71"/>
    </row>
    <row r="230" spans="1:3" ht="25.5">
      <c r="A230" s="16" t="s">
        <v>147</v>
      </c>
      <c r="B230" s="54"/>
      <c r="C230" s="55">
        <v>-70866</v>
      </c>
    </row>
    <row r="231" spans="1:3" ht="12.75">
      <c r="A231" s="112" t="s">
        <v>72</v>
      </c>
      <c r="B231" s="59"/>
      <c r="C231" s="60">
        <v>-19134</v>
      </c>
    </row>
    <row r="232" spans="1:3" ht="12.75">
      <c r="A232" s="37" t="s">
        <v>45</v>
      </c>
      <c r="B232" s="54"/>
      <c r="C232" s="55"/>
    </row>
    <row r="233" spans="1:3" ht="25.5">
      <c r="A233" s="56" t="s">
        <v>146</v>
      </c>
      <c r="B233" s="57"/>
      <c r="C233" s="58">
        <v>90000</v>
      </c>
    </row>
    <row r="234" spans="1:3" ht="12.75">
      <c r="A234" s="63"/>
      <c r="B234" s="64"/>
      <c r="C234" s="65"/>
    </row>
    <row r="235" spans="1:3" ht="25.5">
      <c r="A235" s="23" t="s">
        <v>204</v>
      </c>
      <c r="B235" s="52"/>
      <c r="C235" s="53"/>
    </row>
    <row r="236" spans="1:3" ht="12.75">
      <c r="A236" s="37" t="s">
        <v>25</v>
      </c>
      <c r="B236" s="70"/>
      <c r="C236" s="71"/>
    </row>
    <row r="237" spans="1:3" ht="12.75">
      <c r="A237" s="16" t="s">
        <v>203</v>
      </c>
      <c r="B237" s="54"/>
      <c r="C237" s="55">
        <v>-1350000</v>
      </c>
    </row>
    <row r="238" spans="1:3" ht="12.75">
      <c r="A238" s="16" t="s">
        <v>125</v>
      </c>
      <c r="B238" s="54"/>
      <c r="C238" s="55">
        <v>-364500</v>
      </c>
    </row>
    <row r="239" spans="1:3" ht="12.75">
      <c r="A239" s="37" t="s">
        <v>34</v>
      </c>
      <c r="B239" s="54"/>
      <c r="C239" s="55"/>
    </row>
    <row r="240" spans="1:3" ht="25.5">
      <c r="A240" s="16" t="s">
        <v>232</v>
      </c>
      <c r="B240" s="54"/>
      <c r="C240" s="55">
        <v>1350000</v>
      </c>
    </row>
    <row r="241" spans="1:3" ht="12.75">
      <c r="A241" s="56" t="s">
        <v>72</v>
      </c>
      <c r="B241" s="57"/>
      <c r="C241" s="58">
        <v>364500</v>
      </c>
    </row>
    <row r="242" spans="1:3" ht="12.75">
      <c r="A242" s="69"/>
      <c r="B242" s="70"/>
      <c r="C242" s="71"/>
    </row>
    <row r="243" spans="1:3" ht="25.5">
      <c r="A243" s="23" t="s">
        <v>205</v>
      </c>
      <c r="B243" s="52"/>
      <c r="C243" s="53"/>
    </row>
    <row r="244" spans="1:3" ht="12.75">
      <c r="A244" s="37" t="s">
        <v>25</v>
      </c>
      <c r="B244" s="70"/>
      <c r="C244" s="71"/>
    </row>
    <row r="245" spans="1:3" ht="12.75">
      <c r="A245" s="16" t="s">
        <v>206</v>
      </c>
      <c r="B245" s="54"/>
      <c r="C245" s="55">
        <v>-25400</v>
      </c>
    </row>
    <row r="246" spans="1:3" ht="12.75">
      <c r="A246" s="37" t="s">
        <v>34</v>
      </c>
      <c r="B246" s="54"/>
      <c r="C246" s="55"/>
    </row>
    <row r="247" spans="1:3" ht="25.5">
      <c r="A247" s="16" t="s">
        <v>207</v>
      </c>
      <c r="B247" s="59"/>
      <c r="C247" s="60">
        <v>20000</v>
      </c>
    </row>
    <row r="248" spans="1:3" ht="12.75">
      <c r="A248" s="86" t="s">
        <v>144</v>
      </c>
      <c r="B248" s="57"/>
      <c r="C248" s="58">
        <v>5400</v>
      </c>
    </row>
    <row r="249" spans="1:3" ht="12.75">
      <c r="A249" s="63"/>
      <c r="B249" s="88"/>
      <c r="C249" s="89"/>
    </row>
    <row r="250" spans="1:3" ht="25.5">
      <c r="A250" s="81" t="s">
        <v>233</v>
      </c>
      <c r="B250" s="52"/>
      <c r="C250" s="53"/>
    </row>
    <row r="251" spans="1:3" ht="12.75">
      <c r="A251" s="74" t="s">
        <v>25</v>
      </c>
      <c r="B251" s="54"/>
      <c r="C251" s="55"/>
    </row>
    <row r="252" spans="1:3" ht="16.5" customHeight="1">
      <c r="A252" s="16" t="s">
        <v>234</v>
      </c>
      <c r="B252" s="54"/>
      <c r="C252" s="55">
        <v>-8162631</v>
      </c>
    </row>
    <row r="253" spans="1:3" ht="12.75">
      <c r="A253" s="74" t="s">
        <v>132</v>
      </c>
      <c r="B253" s="54"/>
      <c r="C253" s="55"/>
    </row>
    <row r="254" spans="1:3" ht="13.5" thickBot="1">
      <c r="A254" s="134" t="s">
        <v>134</v>
      </c>
      <c r="B254" s="118"/>
      <c r="C254" s="119">
        <v>8162631</v>
      </c>
    </row>
    <row r="255" spans="1:3" ht="12.75">
      <c r="A255" s="28"/>
      <c r="B255" s="6"/>
      <c r="C255" s="29"/>
    </row>
    <row r="256" spans="1:3" ht="12.75">
      <c r="A256" s="28"/>
      <c r="B256" s="6"/>
      <c r="C256" s="29"/>
    </row>
    <row r="257" spans="1:3" ht="12.75">
      <c r="A257" s="141" t="s">
        <v>11</v>
      </c>
      <c r="B257" s="141"/>
      <c r="C257" s="141"/>
    </row>
    <row r="258" spans="1:3" ht="12.75">
      <c r="A258" s="140" t="s">
        <v>8</v>
      </c>
      <c r="B258" s="140"/>
      <c r="C258" s="140"/>
    </row>
    <row r="259" spans="1:3" ht="13.5" thickBot="1">
      <c r="A259" s="9"/>
      <c r="B259" s="4"/>
      <c r="C259" s="4"/>
    </row>
    <row r="260" spans="1:3" ht="25.5">
      <c r="A260" s="137" t="s">
        <v>33</v>
      </c>
      <c r="B260" s="19" t="s">
        <v>28</v>
      </c>
      <c r="C260" s="5" t="s">
        <v>0</v>
      </c>
    </row>
    <row r="261" spans="1:3" ht="13.5" thickBot="1">
      <c r="A261" s="138"/>
      <c r="B261" s="13">
        <v>1755547056</v>
      </c>
      <c r="C261" s="14">
        <v>1755547056</v>
      </c>
    </row>
    <row r="262" spans="1:3" ht="12.75">
      <c r="A262" s="24" t="s">
        <v>21</v>
      </c>
      <c r="B262" s="48"/>
      <c r="C262" s="49"/>
    </row>
    <row r="263" spans="1:3" ht="25.5">
      <c r="A263" s="23" t="s">
        <v>100</v>
      </c>
      <c r="B263" s="52"/>
      <c r="C263" s="53"/>
    </row>
    <row r="264" spans="1:3" ht="12.75">
      <c r="A264" s="37" t="s">
        <v>57</v>
      </c>
      <c r="B264" s="54"/>
      <c r="C264" s="55"/>
    </row>
    <row r="265" spans="1:3" ht="12.75">
      <c r="A265" s="16" t="s">
        <v>23</v>
      </c>
      <c r="B265" s="54">
        <v>167784</v>
      </c>
      <c r="C265" s="55"/>
    </row>
    <row r="266" spans="1:3" ht="12.75">
      <c r="A266" s="15" t="s">
        <v>24</v>
      </c>
      <c r="B266" s="54"/>
      <c r="C266" s="55">
        <v>144900</v>
      </c>
    </row>
    <row r="267" spans="1:3" ht="12.75" customHeight="1">
      <c r="A267" s="86" t="s">
        <v>12</v>
      </c>
      <c r="B267" s="57"/>
      <c r="C267" s="58">
        <v>22884</v>
      </c>
    </row>
    <row r="268" spans="1:3" ht="12.75">
      <c r="A268" s="87"/>
      <c r="B268" s="46"/>
      <c r="C268" s="47"/>
    </row>
    <row r="269" spans="1:3" ht="12.75">
      <c r="A269" s="81" t="s">
        <v>119</v>
      </c>
      <c r="B269" s="52"/>
      <c r="C269" s="53"/>
    </row>
    <row r="270" spans="1:3" ht="12.75">
      <c r="A270" s="37" t="s">
        <v>57</v>
      </c>
      <c r="B270" s="54"/>
      <c r="C270" s="55"/>
    </row>
    <row r="271" spans="1:3" ht="12.75">
      <c r="A271" s="16" t="s">
        <v>118</v>
      </c>
      <c r="B271" s="54">
        <v>14414500</v>
      </c>
      <c r="C271" s="55"/>
    </row>
    <row r="272" spans="1:3" ht="12.75">
      <c r="A272" s="15" t="s">
        <v>182</v>
      </c>
      <c r="B272" s="54"/>
      <c r="C272" s="55">
        <v>14414500</v>
      </c>
    </row>
    <row r="273" spans="1:3" ht="12.75">
      <c r="A273" s="16" t="s">
        <v>183</v>
      </c>
      <c r="B273" s="54">
        <v>6985000</v>
      </c>
      <c r="C273" s="55"/>
    </row>
    <row r="274" spans="1:3" ht="25.5">
      <c r="A274" s="16" t="s">
        <v>184</v>
      </c>
      <c r="B274" s="54"/>
      <c r="C274" s="55">
        <v>3000000</v>
      </c>
    </row>
    <row r="275" spans="1:3" ht="25.5">
      <c r="A275" s="16" t="s">
        <v>185</v>
      </c>
      <c r="B275" s="54"/>
      <c r="C275" s="55">
        <v>500000</v>
      </c>
    </row>
    <row r="276" spans="1:3" ht="25.5">
      <c r="A276" s="16" t="s">
        <v>186</v>
      </c>
      <c r="B276" s="54"/>
      <c r="C276" s="55">
        <v>1500000</v>
      </c>
    </row>
    <row r="277" spans="1:3" ht="12.75">
      <c r="A277" s="16" t="s">
        <v>120</v>
      </c>
      <c r="B277" s="54"/>
      <c r="C277" s="55">
        <v>500000</v>
      </c>
    </row>
    <row r="278" spans="1:3" ht="12.75">
      <c r="A278" s="86" t="s">
        <v>27</v>
      </c>
      <c r="B278" s="57"/>
      <c r="C278" s="58">
        <v>1485000</v>
      </c>
    </row>
    <row r="279" spans="1:3" ht="12.75">
      <c r="A279" s="87"/>
      <c r="B279" s="70"/>
      <c r="C279" s="71"/>
    </row>
    <row r="280" spans="1:3" ht="12.75">
      <c r="A280" s="23" t="s">
        <v>240</v>
      </c>
      <c r="B280" s="52"/>
      <c r="C280" s="53"/>
    </row>
    <row r="281" spans="1:3" ht="12.75">
      <c r="A281" s="37" t="s">
        <v>241</v>
      </c>
      <c r="B281" s="54"/>
      <c r="C281" s="55"/>
    </row>
    <row r="282" spans="1:3" ht="12.75">
      <c r="A282" s="16" t="s">
        <v>82</v>
      </c>
      <c r="B282" s="54">
        <v>-438719</v>
      </c>
      <c r="C282" s="55"/>
    </row>
    <row r="283" spans="1:3" ht="12.75">
      <c r="A283" s="16" t="s">
        <v>23</v>
      </c>
      <c r="B283" s="54">
        <v>-7620000</v>
      </c>
      <c r="C283" s="55"/>
    </row>
    <row r="284" spans="1:3" ht="12.75">
      <c r="A284" s="37" t="s">
        <v>57</v>
      </c>
      <c r="B284" s="54"/>
      <c r="C284" s="55"/>
    </row>
    <row r="285" spans="1:3" ht="12.75">
      <c r="A285" s="16" t="s">
        <v>23</v>
      </c>
      <c r="B285" s="54">
        <v>438719</v>
      </c>
      <c r="C285" s="55"/>
    </row>
    <row r="286" spans="1:3" ht="12.75">
      <c r="A286" s="37" t="s">
        <v>71</v>
      </c>
      <c r="B286" s="54"/>
      <c r="C286" s="55"/>
    </row>
    <row r="287" spans="1:3" ht="12.75">
      <c r="A287" s="56" t="s">
        <v>23</v>
      </c>
      <c r="B287" s="57">
        <v>7620000</v>
      </c>
      <c r="C287" s="58"/>
    </row>
    <row r="288" spans="1:3" ht="12.75">
      <c r="A288" s="87"/>
      <c r="B288" s="64"/>
      <c r="C288" s="65"/>
    </row>
    <row r="289" spans="1:3" ht="51">
      <c r="A289" s="66" t="s">
        <v>67</v>
      </c>
      <c r="B289" s="97"/>
      <c r="C289" s="98"/>
    </row>
    <row r="290" spans="1:3" ht="12.75">
      <c r="A290" s="23" t="s">
        <v>239</v>
      </c>
      <c r="B290" s="52"/>
      <c r="C290" s="53"/>
    </row>
    <row r="291" spans="1:3" ht="12.75">
      <c r="A291" s="123" t="s">
        <v>57</v>
      </c>
      <c r="B291" s="54"/>
      <c r="C291" s="55"/>
    </row>
    <row r="292" spans="1:3" ht="12.75">
      <c r="A292" s="16" t="s">
        <v>215</v>
      </c>
      <c r="B292" s="54">
        <v>18111024</v>
      </c>
      <c r="C292" s="55"/>
    </row>
    <row r="293" spans="1:3" ht="12.75">
      <c r="A293" s="15" t="s">
        <v>4</v>
      </c>
      <c r="B293" s="54"/>
      <c r="C293" s="55">
        <v>17014232</v>
      </c>
    </row>
    <row r="294" spans="1:3" ht="12.75">
      <c r="A294" s="37" t="s">
        <v>71</v>
      </c>
      <c r="B294" s="54"/>
      <c r="C294" s="55"/>
    </row>
    <row r="295" spans="1:3" ht="12.75">
      <c r="A295" s="15" t="s">
        <v>238</v>
      </c>
      <c r="B295" s="54"/>
      <c r="C295" s="55">
        <v>739600</v>
      </c>
    </row>
    <row r="296" spans="1:3" ht="13.5" thickBot="1">
      <c r="A296" s="86" t="s">
        <v>4</v>
      </c>
      <c r="B296" s="57"/>
      <c r="C296" s="58">
        <v>357192</v>
      </c>
    </row>
    <row r="297" spans="1:3" ht="13.5" thickBot="1">
      <c r="A297" s="10" t="s">
        <v>9</v>
      </c>
      <c r="B297" s="11">
        <f>SUM(B261:B296)</f>
        <v>1795225364</v>
      </c>
      <c r="C297" s="11">
        <f>SUM(C261:C296)</f>
        <v>1795225364</v>
      </c>
    </row>
    <row r="300" spans="1:3" ht="12.75">
      <c r="A300" s="141" t="s">
        <v>11</v>
      </c>
      <c r="B300" s="141"/>
      <c r="C300" s="141"/>
    </row>
    <row r="301" spans="1:3" ht="12.75">
      <c r="A301" s="142" t="s">
        <v>10</v>
      </c>
      <c r="B301" s="142"/>
      <c r="C301" s="142"/>
    </row>
    <row r="302" ht="13.5" thickBot="1"/>
    <row r="303" spans="1:3" ht="26.25" thickBot="1">
      <c r="A303" s="12"/>
      <c r="B303" s="19" t="s">
        <v>68</v>
      </c>
      <c r="C303" s="5" t="s">
        <v>69</v>
      </c>
    </row>
    <row r="304" spans="1:3" ht="12.75">
      <c r="A304" s="93" t="s">
        <v>20</v>
      </c>
      <c r="B304" s="94"/>
      <c r="C304" s="5"/>
    </row>
    <row r="305" spans="1:3" ht="12.75">
      <c r="A305" s="16"/>
      <c r="B305" s="59"/>
      <c r="C305" s="60"/>
    </row>
    <row r="306" spans="1:3" ht="51">
      <c r="A306" s="120" t="s">
        <v>187</v>
      </c>
      <c r="B306" s="97"/>
      <c r="C306" s="98"/>
    </row>
    <row r="307" spans="1:3" ht="25.5">
      <c r="A307" s="23" t="s">
        <v>152</v>
      </c>
      <c r="B307" s="52"/>
      <c r="C307" s="53"/>
    </row>
    <row r="308" spans="1:3" ht="12.75">
      <c r="A308" s="37" t="s">
        <v>70</v>
      </c>
      <c r="B308" s="70"/>
      <c r="C308" s="71"/>
    </row>
    <row r="309" spans="1:3" ht="25.5">
      <c r="A309" s="15" t="s">
        <v>148</v>
      </c>
      <c r="B309" s="54"/>
      <c r="C309" s="55">
        <v>-155448</v>
      </c>
    </row>
    <row r="310" spans="1:3" ht="25.5">
      <c r="A310" s="15" t="s">
        <v>151</v>
      </c>
      <c r="B310" s="54"/>
      <c r="C310" s="55">
        <v>-190000</v>
      </c>
    </row>
    <row r="311" spans="1:3" ht="12.75">
      <c r="A311" s="15" t="s">
        <v>149</v>
      </c>
      <c r="B311" s="54"/>
      <c r="C311" s="55">
        <v>-93271</v>
      </c>
    </row>
    <row r="312" spans="1:3" ht="12.75">
      <c r="A312" s="37" t="s">
        <v>57</v>
      </c>
      <c r="B312" s="54"/>
      <c r="C312" s="55"/>
    </row>
    <row r="313" spans="1:3" ht="25.5">
      <c r="A313" s="16" t="s">
        <v>208</v>
      </c>
      <c r="B313" s="70"/>
      <c r="C313" s="71">
        <v>345448</v>
      </c>
    </row>
    <row r="314" spans="1:3" ht="12.75">
      <c r="A314" s="86" t="s">
        <v>150</v>
      </c>
      <c r="B314" s="57"/>
      <c r="C314" s="58">
        <v>93271</v>
      </c>
    </row>
    <row r="315" spans="1:3" ht="12.75">
      <c r="A315" s="90"/>
      <c r="B315" s="88"/>
      <c r="C315" s="89"/>
    </row>
    <row r="316" spans="1:3" ht="25.5">
      <c r="A316" s="23" t="s">
        <v>214</v>
      </c>
      <c r="B316" s="52"/>
      <c r="C316" s="53"/>
    </row>
    <row r="317" spans="1:3" ht="12.75">
      <c r="A317" s="37" t="s">
        <v>211</v>
      </c>
      <c r="B317" s="70"/>
      <c r="C317" s="71"/>
    </row>
    <row r="318" spans="1:3" ht="12.75">
      <c r="A318" s="15" t="s">
        <v>209</v>
      </c>
      <c r="B318" s="54"/>
      <c r="C318" s="55">
        <v>-6000000</v>
      </c>
    </row>
    <row r="319" spans="1:3" ht="12.75">
      <c r="A319" s="117" t="s">
        <v>150</v>
      </c>
      <c r="B319" s="54"/>
      <c r="C319" s="55">
        <v>-1620000</v>
      </c>
    </row>
    <row r="320" spans="1:3" ht="12.75">
      <c r="A320" s="37" t="s">
        <v>212</v>
      </c>
      <c r="B320" s="54"/>
      <c r="C320" s="55"/>
    </row>
    <row r="321" spans="1:3" ht="12.75">
      <c r="A321" s="16" t="s">
        <v>210</v>
      </c>
      <c r="B321" s="54"/>
      <c r="C321" s="55">
        <v>3500000</v>
      </c>
    </row>
    <row r="322" spans="1:3" ht="12.75">
      <c r="A322" s="15" t="s">
        <v>213</v>
      </c>
      <c r="B322" s="54"/>
      <c r="C322" s="55">
        <v>2500000</v>
      </c>
    </row>
    <row r="323" spans="1:3" ht="13.5" thickBot="1">
      <c r="A323" s="108" t="s">
        <v>150</v>
      </c>
      <c r="B323" s="118"/>
      <c r="C323" s="119">
        <v>1620000</v>
      </c>
    </row>
    <row r="326" spans="1:3" ht="15" customHeight="1">
      <c r="A326" s="139" t="s">
        <v>13</v>
      </c>
      <c r="B326" s="139"/>
      <c r="C326" s="139"/>
    </row>
    <row r="327" spans="1:3" ht="12.75">
      <c r="A327" s="140" t="s">
        <v>8</v>
      </c>
      <c r="B327" s="140"/>
      <c r="C327" s="140"/>
    </row>
    <row r="328" spans="1:3" ht="13.5" thickBot="1">
      <c r="A328" s="9"/>
      <c r="B328" s="4"/>
      <c r="C328" s="4"/>
    </row>
    <row r="329" spans="1:3" ht="25.5">
      <c r="A329" s="137" t="s">
        <v>33</v>
      </c>
      <c r="B329" s="19" t="s">
        <v>28</v>
      </c>
      <c r="C329" s="5" t="s">
        <v>0</v>
      </c>
    </row>
    <row r="330" spans="1:3" ht="13.5" thickBot="1">
      <c r="A330" s="138"/>
      <c r="B330" s="13">
        <v>5327083050</v>
      </c>
      <c r="C330" s="14">
        <v>5327083050</v>
      </c>
    </row>
    <row r="331" spans="1:3" ht="12.75">
      <c r="A331" s="24" t="s">
        <v>21</v>
      </c>
      <c r="B331" s="50"/>
      <c r="C331" s="51"/>
    </row>
    <row r="332" spans="1:3" ht="12.75">
      <c r="A332" s="85" t="s">
        <v>56</v>
      </c>
      <c r="B332" s="52"/>
      <c r="C332" s="53"/>
    </row>
    <row r="333" spans="1:3" ht="12.75">
      <c r="A333" s="37" t="s">
        <v>14</v>
      </c>
      <c r="B333" s="54"/>
      <c r="C333" s="55"/>
    </row>
    <row r="334" spans="1:3" ht="12.75">
      <c r="A334" s="16" t="s">
        <v>23</v>
      </c>
      <c r="B334" s="59">
        <v>100000</v>
      </c>
      <c r="C334" s="60"/>
    </row>
    <row r="335" spans="1:3" ht="12.75">
      <c r="A335" s="15" t="s">
        <v>24</v>
      </c>
      <c r="B335" s="59"/>
      <c r="C335" s="60">
        <v>100000</v>
      </c>
    </row>
    <row r="336" spans="1:3" ht="12.75" customHeight="1">
      <c r="A336" s="37" t="s">
        <v>54</v>
      </c>
      <c r="B336" s="54"/>
      <c r="C336" s="55"/>
    </row>
    <row r="337" spans="1:3" ht="12.75">
      <c r="A337" s="16" t="s">
        <v>23</v>
      </c>
      <c r="B337" s="54">
        <v>191830</v>
      </c>
      <c r="C337" s="55"/>
    </row>
    <row r="338" spans="1:3" ht="12.75">
      <c r="A338" s="86" t="s">
        <v>24</v>
      </c>
      <c r="B338" s="57"/>
      <c r="C338" s="58">
        <v>191830</v>
      </c>
    </row>
    <row r="339" spans="1:3" ht="12.75">
      <c r="A339" s="90"/>
      <c r="B339" s="88"/>
      <c r="C339" s="89"/>
    </row>
    <row r="340" spans="1:3" ht="25.5">
      <c r="A340" s="23" t="s">
        <v>101</v>
      </c>
      <c r="B340" s="44"/>
      <c r="C340" s="45"/>
    </row>
    <row r="341" spans="1:3" ht="25.5">
      <c r="A341" s="37" t="s">
        <v>58</v>
      </c>
      <c r="B341" s="59"/>
      <c r="C341" s="60"/>
    </row>
    <row r="342" spans="1:3" ht="12.75">
      <c r="A342" s="16" t="s">
        <v>23</v>
      </c>
      <c r="B342" s="59">
        <f>1245800+210547</f>
        <v>1456347</v>
      </c>
      <c r="C342" s="60"/>
    </row>
    <row r="343" spans="1:3" ht="12.75">
      <c r="A343" s="15" t="s">
        <v>24</v>
      </c>
      <c r="B343" s="59"/>
      <c r="C343" s="60">
        <v>1245800</v>
      </c>
    </row>
    <row r="344" spans="1:3" ht="12.75">
      <c r="A344" s="15" t="s">
        <v>12</v>
      </c>
      <c r="B344" s="59"/>
      <c r="C344" s="60">
        <v>210547</v>
      </c>
    </row>
    <row r="345" spans="1:3" ht="25.5">
      <c r="A345" s="37" t="s">
        <v>59</v>
      </c>
      <c r="B345" s="59"/>
      <c r="C345" s="60"/>
    </row>
    <row r="346" spans="1:3" ht="12.75">
      <c r="A346" s="16" t="s">
        <v>23</v>
      </c>
      <c r="B346" s="59">
        <v>64405</v>
      </c>
      <c r="C346" s="60"/>
    </row>
    <row r="347" spans="1:3" ht="12.75">
      <c r="A347" s="15" t="s">
        <v>24</v>
      </c>
      <c r="B347" s="59"/>
      <c r="C347" s="60">
        <v>55000</v>
      </c>
    </row>
    <row r="348" spans="1:3" ht="12.75">
      <c r="A348" s="15" t="s">
        <v>12</v>
      </c>
      <c r="B348" s="59"/>
      <c r="C348" s="60">
        <v>9405</v>
      </c>
    </row>
    <row r="349" spans="1:3" ht="12.75">
      <c r="A349" s="37" t="s">
        <v>60</v>
      </c>
      <c r="B349" s="59"/>
      <c r="C349" s="60"/>
    </row>
    <row r="350" spans="1:3" ht="12.75">
      <c r="A350" s="16" t="s">
        <v>23</v>
      </c>
      <c r="B350" s="59">
        <v>2342</v>
      </c>
      <c r="C350" s="60"/>
    </row>
    <row r="351" spans="1:3" ht="12.75">
      <c r="A351" s="15" t="s">
        <v>24</v>
      </c>
      <c r="B351" s="59"/>
      <c r="C351" s="60">
        <v>2000</v>
      </c>
    </row>
    <row r="352" spans="1:3" ht="12.75">
      <c r="A352" s="15" t="s">
        <v>12</v>
      </c>
      <c r="B352" s="59"/>
      <c r="C352" s="60">
        <v>342</v>
      </c>
    </row>
    <row r="353" spans="1:3" ht="12.75">
      <c r="A353" s="52"/>
      <c r="B353" s="52"/>
      <c r="C353" s="53"/>
    </row>
    <row r="354" spans="1:3" ht="25.5">
      <c r="A354" s="85" t="s">
        <v>103</v>
      </c>
      <c r="B354" s="52"/>
      <c r="C354" s="53"/>
    </row>
    <row r="355" spans="1:3" ht="25.5">
      <c r="A355" s="37" t="s">
        <v>58</v>
      </c>
      <c r="B355" s="59"/>
      <c r="C355" s="60"/>
    </row>
    <row r="356" spans="1:3" ht="12.75">
      <c r="A356" s="16" t="s">
        <v>23</v>
      </c>
      <c r="B356" s="59">
        <v>50211085</v>
      </c>
      <c r="C356" s="60"/>
    </row>
    <row r="357" spans="1:3" ht="12.75">
      <c r="A357" s="15" t="s">
        <v>24</v>
      </c>
      <c r="B357" s="59"/>
      <c r="C357" s="60">
        <v>42878018</v>
      </c>
    </row>
    <row r="358" spans="1:3" ht="12.75">
      <c r="A358" s="86" t="s">
        <v>12</v>
      </c>
      <c r="B358" s="57"/>
      <c r="C358" s="58">
        <v>7333067</v>
      </c>
    </row>
    <row r="359" spans="1:3" ht="12.75">
      <c r="A359" s="87"/>
      <c r="B359" s="70"/>
      <c r="C359" s="71"/>
    </row>
    <row r="360" spans="1:3" ht="25.5">
      <c r="A360" s="85" t="s">
        <v>105</v>
      </c>
      <c r="B360" s="52"/>
      <c r="C360" s="53"/>
    </row>
    <row r="361" spans="1:3" ht="12.75">
      <c r="A361" s="37" t="s">
        <v>61</v>
      </c>
      <c r="B361" s="59"/>
      <c r="C361" s="60"/>
    </row>
    <row r="362" spans="1:3" ht="12.75">
      <c r="A362" s="16" t="s">
        <v>23</v>
      </c>
      <c r="B362" s="59">
        <v>2776391</v>
      </c>
      <c r="C362" s="60"/>
    </row>
    <row r="363" spans="1:3" ht="12.75">
      <c r="A363" s="15" t="s">
        <v>24</v>
      </c>
      <c r="B363" s="59"/>
      <c r="C363" s="60">
        <v>2371044</v>
      </c>
    </row>
    <row r="364" spans="1:3" ht="12.75">
      <c r="A364" s="15" t="s">
        <v>12</v>
      </c>
      <c r="B364" s="54"/>
      <c r="C364" s="55">
        <v>405347</v>
      </c>
    </row>
    <row r="365" spans="1:3" ht="12.75">
      <c r="A365" s="37" t="s">
        <v>62</v>
      </c>
      <c r="B365" s="54"/>
      <c r="C365" s="55"/>
    </row>
    <row r="366" spans="1:3" ht="12.75">
      <c r="A366" s="16" t="s">
        <v>23</v>
      </c>
      <c r="B366" s="54">
        <v>1357216</v>
      </c>
      <c r="C366" s="55"/>
    </row>
    <row r="367" spans="1:3" ht="12.75">
      <c r="A367" s="15" t="s">
        <v>24</v>
      </c>
      <c r="B367" s="59"/>
      <c r="C367" s="60">
        <v>1112471</v>
      </c>
    </row>
    <row r="368" spans="1:3" ht="12.75">
      <c r="A368" s="86" t="s">
        <v>12</v>
      </c>
      <c r="B368" s="57"/>
      <c r="C368" s="58">
        <v>244745</v>
      </c>
    </row>
    <row r="369" spans="1:3" ht="12.75">
      <c r="A369" s="87"/>
      <c r="B369" s="40"/>
      <c r="C369" s="41"/>
    </row>
    <row r="370" spans="1:3" ht="38.25">
      <c r="A370" s="81" t="s">
        <v>170</v>
      </c>
      <c r="B370" s="52"/>
      <c r="C370" s="53"/>
    </row>
    <row r="371" spans="1:3" ht="25.5">
      <c r="A371" s="37" t="s">
        <v>58</v>
      </c>
      <c r="B371" s="59"/>
      <c r="C371" s="60"/>
    </row>
    <row r="372" spans="1:3" ht="12.75">
      <c r="A372" s="16" t="s">
        <v>23</v>
      </c>
      <c r="B372" s="59">
        <f>3194560+495157</f>
        <v>3689717</v>
      </c>
      <c r="C372" s="60"/>
    </row>
    <row r="373" spans="1:3" ht="12.75">
      <c r="A373" s="15" t="s">
        <v>24</v>
      </c>
      <c r="B373" s="59"/>
      <c r="C373" s="60">
        <v>3194560</v>
      </c>
    </row>
    <row r="374" spans="1:3" ht="12.75">
      <c r="A374" s="15" t="s">
        <v>12</v>
      </c>
      <c r="B374" s="54"/>
      <c r="C374" s="55">
        <v>495157</v>
      </c>
    </row>
    <row r="375" spans="1:3" ht="12.75">
      <c r="A375" s="37" t="s">
        <v>106</v>
      </c>
      <c r="B375" s="59"/>
      <c r="C375" s="60"/>
    </row>
    <row r="376" spans="1:3" ht="12.75">
      <c r="A376" s="16" t="s">
        <v>23</v>
      </c>
      <c r="B376" s="59">
        <v>4187641</v>
      </c>
      <c r="C376" s="60"/>
    </row>
    <row r="377" spans="1:3" ht="12.75">
      <c r="A377" s="15" t="s">
        <v>24</v>
      </c>
      <c r="B377" s="59"/>
      <c r="C377" s="60">
        <v>3619970</v>
      </c>
    </row>
    <row r="378" spans="1:3" ht="12.75">
      <c r="A378" s="15" t="s">
        <v>12</v>
      </c>
      <c r="B378" s="54"/>
      <c r="C378" s="55">
        <v>567671</v>
      </c>
    </row>
    <row r="379" spans="1:3" ht="12.75">
      <c r="A379" s="37" t="s">
        <v>52</v>
      </c>
      <c r="B379" s="54"/>
      <c r="C379" s="55"/>
    </row>
    <row r="380" spans="1:3" ht="12.75">
      <c r="A380" s="16" t="s">
        <v>23</v>
      </c>
      <c r="B380" s="59">
        <v>7017913</v>
      </c>
      <c r="C380" s="60"/>
    </row>
    <row r="381" spans="1:3" ht="12.75">
      <c r="A381" s="15" t="s">
        <v>24</v>
      </c>
      <c r="B381" s="59"/>
      <c r="C381" s="60">
        <v>6076115</v>
      </c>
    </row>
    <row r="382" spans="1:3" ht="12.75">
      <c r="A382" s="15" t="s">
        <v>12</v>
      </c>
      <c r="B382" s="54"/>
      <c r="C382" s="55">
        <v>941798</v>
      </c>
    </row>
    <row r="383" spans="1:3" ht="12.75">
      <c r="A383" s="37" t="s">
        <v>53</v>
      </c>
      <c r="B383" s="59"/>
      <c r="C383" s="60"/>
    </row>
    <row r="384" spans="1:3" ht="12.75">
      <c r="A384" s="16" t="s">
        <v>23</v>
      </c>
      <c r="B384" s="59">
        <v>6843577</v>
      </c>
      <c r="C384" s="60"/>
    </row>
    <row r="385" spans="1:3" ht="12.75">
      <c r="A385" s="15" t="s">
        <v>24</v>
      </c>
      <c r="B385" s="59"/>
      <c r="C385" s="60">
        <v>5925175</v>
      </c>
    </row>
    <row r="386" spans="1:3" ht="12.75">
      <c r="A386" s="15" t="s">
        <v>12</v>
      </c>
      <c r="B386" s="59"/>
      <c r="C386" s="60">
        <v>918402</v>
      </c>
    </row>
    <row r="387" spans="1:3" ht="12.75">
      <c r="A387" s="37" t="s">
        <v>54</v>
      </c>
      <c r="B387" s="59"/>
      <c r="C387" s="60"/>
    </row>
    <row r="388" spans="1:3" ht="12.75">
      <c r="A388" s="16" t="s">
        <v>23</v>
      </c>
      <c r="B388" s="59">
        <v>7364901</v>
      </c>
      <c r="C388" s="60"/>
    </row>
    <row r="389" spans="1:3" ht="12.75">
      <c r="A389" s="15" t="s">
        <v>24</v>
      </c>
      <c r="B389" s="59"/>
      <c r="C389" s="60">
        <v>6376538</v>
      </c>
    </row>
    <row r="390" spans="1:3" ht="12.75">
      <c r="A390" s="15" t="s">
        <v>12</v>
      </c>
      <c r="B390" s="59"/>
      <c r="C390" s="60">
        <v>988363</v>
      </c>
    </row>
    <row r="391" spans="1:3" ht="12.75">
      <c r="A391" s="37" t="s">
        <v>55</v>
      </c>
      <c r="B391" s="59"/>
      <c r="C391" s="60"/>
    </row>
    <row r="392" spans="1:3" ht="12.75">
      <c r="A392" s="16" t="s">
        <v>23</v>
      </c>
      <c r="B392" s="59">
        <v>7387236</v>
      </c>
      <c r="C392" s="60"/>
    </row>
    <row r="393" spans="1:3" ht="12.75">
      <c r="A393" s="15" t="s">
        <v>24</v>
      </c>
      <c r="B393" s="59"/>
      <c r="C393" s="60">
        <v>6395875</v>
      </c>
    </row>
    <row r="394" spans="1:3" ht="12.75">
      <c r="A394" s="15" t="s">
        <v>12</v>
      </c>
      <c r="B394" s="54"/>
      <c r="C394" s="55">
        <v>991361</v>
      </c>
    </row>
    <row r="395" spans="1:3" ht="12.75">
      <c r="A395" s="37" t="s">
        <v>65</v>
      </c>
      <c r="B395" s="59"/>
      <c r="C395" s="60"/>
    </row>
    <row r="396" spans="1:3" ht="12.75">
      <c r="A396" s="16" t="s">
        <v>23</v>
      </c>
      <c r="B396" s="59">
        <v>5959742</v>
      </c>
      <c r="C396" s="60"/>
    </row>
    <row r="397" spans="1:3" ht="12.75">
      <c r="A397" s="15" t="s">
        <v>24</v>
      </c>
      <c r="B397" s="59"/>
      <c r="C397" s="60">
        <v>5159950</v>
      </c>
    </row>
    <row r="398" spans="1:3" ht="12.75">
      <c r="A398" s="86" t="s">
        <v>12</v>
      </c>
      <c r="B398" s="57"/>
      <c r="C398" s="58">
        <v>799792</v>
      </c>
    </row>
    <row r="399" spans="1:3" ht="12.75">
      <c r="A399" s="69"/>
      <c r="B399" s="70"/>
      <c r="C399" s="71"/>
    </row>
    <row r="400" spans="1:3" ht="12.75">
      <c r="A400" s="91" t="s">
        <v>171</v>
      </c>
      <c r="B400" s="52"/>
      <c r="C400" s="53"/>
    </row>
    <row r="401" spans="1:3" ht="12.75">
      <c r="A401" s="37" t="s">
        <v>107</v>
      </c>
      <c r="B401" s="54"/>
      <c r="C401" s="55"/>
    </row>
    <row r="402" spans="1:3" ht="12.75">
      <c r="A402" s="16" t="s">
        <v>172</v>
      </c>
      <c r="B402" s="54">
        <v>1111250</v>
      </c>
      <c r="C402" s="55"/>
    </row>
    <row r="403" spans="1:3" ht="12.75">
      <c r="A403" s="15" t="s">
        <v>4</v>
      </c>
      <c r="B403" s="54"/>
      <c r="C403" s="55">
        <v>1111250</v>
      </c>
    </row>
    <row r="404" spans="1:3" ht="12.75">
      <c r="A404" s="121" t="s">
        <v>173</v>
      </c>
      <c r="B404" s="54">
        <f>1287000+347490</f>
        <v>1634490</v>
      </c>
      <c r="C404" s="55"/>
    </row>
    <row r="405" spans="1:3" ht="13.5" customHeight="1">
      <c r="A405" s="16" t="s">
        <v>109</v>
      </c>
      <c r="B405" s="54"/>
      <c r="C405" s="55">
        <v>1287000</v>
      </c>
    </row>
    <row r="406" spans="1:3" ht="12.75">
      <c r="A406" s="56" t="s">
        <v>78</v>
      </c>
      <c r="B406" s="57"/>
      <c r="C406" s="58">
        <v>347490</v>
      </c>
    </row>
    <row r="407" spans="1:3" ht="12.75">
      <c r="A407" s="92"/>
      <c r="B407" s="88"/>
      <c r="C407" s="89"/>
    </row>
    <row r="408" spans="1:3" ht="12.75">
      <c r="A408" s="85" t="s">
        <v>178</v>
      </c>
      <c r="B408" s="52"/>
      <c r="C408" s="53"/>
    </row>
    <row r="409" spans="1:3" ht="12.75">
      <c r="A409" s="37" t="s">
        <v>177</v>
      </c>
      <c r="B409" s="54"/>
      <c r="C409" s="55"/>
    </row>
    <row r="410" spans="1:3" ht="12.75">
      <c r="A410" s="16" t="s">
        <v>23</v>
      </c>
      <c r="B410" s="54">
        <v>-346297</v>
      </c>
      <c r="C410" s="55"/>
    </row>
    <row r="411" spans="1:3" ht="12.75">
      <c r="A411" s="15" t="s">
        <v>24</v>
      </c>
      <c r="B411" s="54"/>
      <c r="C411" s="55">
        <v>-318434</v>
      </c>
    </row>
    <row r="412" spans="1:3" ht="12.75">
      <c r="A412" s="15" t="s">
        <v>12</v>
      </c>
      <c r="B412" s="54"/>
      <c r="C412" s="55">
        <v>-27863</v>
      </c>
    </row>
    <row r="413" spans="1:3" ht="12.75">
      <c r="A413" s="37" t="s">
        <v>83</v>
      </c>
      <c r="B413" s="54"/>
      <c r="C413" s="55"/>
    </row>
    <row r="414" spans="1:3" ht="12.75">
      <c r="A414" s="16" t="s">
        <v>23</v>
      </c>
      <c r="B414" s="54">
        <v>-301726</v>
      </c>
      <c r="C414" s="55"/>
    </row>
    <row r="415" spans="1:3" ht="12.75">
      <c r="A415" s="15" t="s">
        <v>24</v>
      </c>
      <c r="B415" s="54"/>
      <c r="C415" s="55">
        <v>-277449</v>
      </c>
    </row>
    <row r="416" spans="1:3" ht="12.75">
      <c r="A416" s="86" t="s">
        <v>12</v>
      </c>
      <c r="B416" s="57"/>
      <c r="C416" s="58">
        <v>-24277</v>
      </c>
    </row>
    <row r="417" spans="1:3" ht="12.75">
      <c r="A417" s="92"/>
      <c r="B417" s="88"/>
      <c r="C417" s="89"/>
    </row>
    <row r="418" spans="1:3" ht="38.25">
      <c r="A418" s="81" t="s">
        <v>179</v>
      </c>
      <c r="B418" s="52"/>
      <c r="C418" s="53"/>
    </row>
    <row r="419" spans="1:3" ht="18" customHeight="1">
      <c r="A419" s="37" t="s">
        <v>110</v>
      </c>
      <c r="B419" s="54"/>
      <c r="C419" s="55"/>
    </row>
    <row r="420" spans="1:3" ht="12.75">
      <c r="A420" s="16" t="s">
        <v>23</v>
      </c>
      <c r="B420" s="54">
        <v>180000</v>
      </c>
      <c r="C420" s="55"/>
    </row>
    <row r="421" spans="1:3" ht="12.75">
      <c r="A421" s="15" t="s">
        <v>4</v>
      </c>
      <c r="B421" s="54"/>
      <c r="C421" s="55">
        <v>180000</v>
      </c>
    </row>
    <row r="422" spans="1:3" ht="12.75">
      <c r="A422" s="37" t="s">
        <v>111</v>
      </c>
      <c r="B422" s="54"/>
      <c r="C422" s="55"/>
    </row>
    <row r="423" spans="1:3" ht="12.75">
      <c r="A423" s="16" t="s">
        <v>23</v>
      </c>
      <c r="B423" s="54">
        <v>270000</v>
      </c>
      <c r="C423" s="55"/>
    </row>
    <row r="424" spans="1:3" ht="12.75">
      <c r="A424" s="15" t="s">
        <v>4</v>
      </c>
      <c r="B424" s="54"/>
      <c r="C424" s="55">
        <v>270000</v>
      </c>
    </row>
    <row r="425" spans="1:3" ht="12.75">
      <c r="A425" s="37" t="s">
        <v>112</v>
      </c>
      <c r="B425" s="54"/>
      <c r="C425" s="55"/>
    </row>
    <row r="426" spans="1:3" ht="12.75">
      <c r="A426" s="16" t="s">
        <v>23</v>
      </c>
      <c r="B426" s="54">
        <v>270000</v>
      </c>
      <c r="C426" s="55"/>
    </row>
    <row r="427" spans="1:3" ht="12.75">
      <c r="A427" s="15" t="s">
        <v>4</v>
      </c>
      <c r="B427" s="54"/>
      <c r="C427" s="55">
        <v>270000</v>
      </c>
    </row>
    <row r="428" spans="1:3" ht="12.75">
      <c r="A428" s="37" t="s">
        <v>113</v>
      </c>
      <c r="B428" s="54"/>
      <c r="C428" s="55"/>
    </row>
    <row r="429" spans="1:3" ht="12.75">
      <c r="A429" s="16" t="s">
        <v>23</v>
      </c>
      <c r="B429" s="54">
        <v>360000</v>
      </c>
      <c r="C429" s="55"/>
    </row>
    <row r="430" spans="1:3" ht="12.75">
      <c r="A430" s="15" t="s">
        <v>4</v>
      </c>
      <c r="B430" s="54"/>
      <c r="C430" s="55">
        <v>360000</v>
      </c>
    </row>
    <row r="431" spans="1:3" ht="12.75">
      <c r="A431" s="37" t="s">
        <v>114</v>
      </c>
      <c r="B431" s="54"/>
      <c r="C431" s="55"/>
    </row>
    <row r="432" spans="1:3" ht="12.75">
      <c r="A432" s="16" t="s">
        <v>23</v>
      </c>
      <c r="B432" s="54">
        <v>270000</v>
      </c>
      <c r="C432" s="55"/>
    </row>
    <row r="433" spans="1:3" ht="12.75">
      <c r="A433" s="15" t="s">
        <v>4</v>
      </c>
      <c r="B433" s="54"/>
      <c r="C433" s="55">
        <v>270000</v>
      </c>
    </row>
    <row r="434" spans="1:3" ht="12.75">
      <c r="A434" s="37" t="s">
        <v>115</v>
      </c>
      <c r="B434" s="54"/>
      <c r="C434" s="55"/>
    </row>
    <row r="435" spans="1:3" ht="12.75">
      <c r="A435" s="16" t="s">
        <v>23</v>
      </c>
      <c r="B435" s="54">
        <v>90000</v>
      </c>
      <c r="C435" s="55"/>
    </row>
    <row r="436" spans="1:3" ht="12.75">
      <c r="A436" s="86" t="s">
        <v>4</v>
      </c>
      <c r="B436" s="57"/>
      <c r="C436" s="58">
        <v>90000</v>
      </c>
    </row>
    <row r="437" spans="1:3" ht="12.75">
      <c r="A437" s="92"/>
      <c r="B437" s="40"/>
      <c r="C437" s="41"/>
    </row>
    <row r="438" spans="1:3" ht="38.25">
      <c r="A438" s="81" t="s">
        <v>180</v>
      </c>
      <c r="B438" s="52"/>
      <c r="C438" s="53"/>
    </row>
    <row r="439" spans="1:3" ht="25.5">
      <c r="A439" s="37" t="s">
        <v>117</v>
      </c>
      <c r="B439" s="54"/>
      <c r="C439" s="55"/>
    </row>
    <row r="440" spans="1:3" ht="12.75">
      <c r="A440" s="16" t="s">
        <v>23</v>
      </c>
      <c r="B440" s="54">
        <v>500000</v>
      </c>
      <c r="C440" s="55"/>
    </row>
    <row r="441" spans="1:3" ht="12.75">
      <c r="A441" s="15" t="s">
        <v>24</v>
      </c>
      <c r="B441" s="54"/>
      <c r="C441" s="55">
        <v>100000</v>
      </c>
    </row>
    <row r="442" spans="1:3" ht="12.75">
      <c r="A442" s="15" t="s">
        <v>12</v>
      </c>
      <c r="B442" s="54"/>
      <c r="C442" s="55">
        <v>15500</v>
      </c>
    </row>
    <row r="443" spans="1:3" ht="12.75">
      <c r="A443" s="86" t="s">
        <v>4</v>
      </c>
      <c r="B443" s="57"/>
      <c r="C443" s="58">
        <v>384500</v>
      </c>
    </row>
    <row r="444" spans="1:3" ht="12.75">
      <c r="A444" s="90"/>
      <c r="B444" s="64"/>
      <c r="C444" s="65"/>
    </row>
    <row r="445" spans="1:3" ht="51">
      <c r="A445" s="66" t="s">
        <v>67</v>
      </c>
      <c r="B445" s="109"/>
      <c r="C445" s="110"/>
    </row>
    <row r="446" spans="1:3" ht="12.75">
      <c r="A446" s="91" t="s">
        <v>66</v>
      </c>
      <c r="B446" s="52"/>
      <c r="C446" s="53"/>
    </row>
    <row r="447" spans="1:3" ht="25.5">
      <c r="A447" s="37" t="s">
        <v>58</v>
      </c>
      <c r="B447" s="59"/>
      <c r="C447" s="60"/>
    </row>
    <row r="448" spans="1:3" ht="12.75">
      <c r="A448" s="16" t="s">
        <v>225</v>
      </c>
      <c r="B448" s="59">
        <v>24675000</v>
      </c>
      <c r="C448" s="60"/>
    </row>
    <row r="449" spans="1:3" ht="12.75">
      <c r="A449" s="15" t="s">
        <v>24</v>
      </c>
      <c r="B449" s="59"/>
      <c r="C449" s="60">
        <v>19500000</v>
      </c>
    </row>
    <row r="450" spans="1:3" ht="12.75">
      <c r="A450" s="15" t="s">
        <v>12</v>
      </c>
      <c r="B450" s="59"/>
      <c r="C450" s="60">
        <v>3412500</v>
      </c>
    </row>
    <row r="451" spans="1:3" ht="12.75">
      <c r="A451" s="86" t="s">
        <v>4</v>
      </c>
      <c r="B451" s="57"/>
      <c r="C451" s="58">
        <v>1762500</v>
      </c>
    </row>
    <row r="452" spans="1:3" ht="12.75">
      <c r="A452" s="122"/>
      <c r="B452" s="64"/>
      <c r="C452" s="65"/>
    </row>
    <row r="453" spans="1:3" ht="12.75">
      <c r="A453" s="91" t="s">
        <v>223</v>
      </c>
      <c r="B453" s="52"/>
      <c r="C453" s="53"/>
    </row>
    <row r="454" spans="1:3" ht="25.5">
      <c r="A454" s="37" t="s">
        <v>58</v>
      </c>
      <c r="B454" s="54"/>
      <c r="C454" s="55"/>
    </row>
    <row r="455" spans="1:3" ht="12.75">
      <c r="A455" s="16" t="s">
        <v>215</v>
      </c>
      <c r="B455" s="54">
        <v>52835373</v>
      </c>
      <c r="C455" s="55"/>
    </row>
    <row r="456" spans="1:3" ht="12.75">
      <c r="A456" s="16" t="s">
        <v>224</v>
      </c>
      <c r="B456" s="54">
        <v>537684</v>
      </c>
      <c r="C456" s="55"/>
    </row>
    <row r="457" spans="1:3" ht="12.75">
      <c r="A457" s="15" t="s">
        <v>216</v>
      </c>
      <c r="B457" s="54"/>
      <c r="C457" s="55">
        <v>53373057</v>
      </c>
    </row>
    <row r="458" spans="1:3" ht="25.5">
      <c r="A458" s="37" t="s">
        <v>59</v>
      </c>
      <c r="B458" s="59"/>
      <c r="C458" s="60"/>
    </row>
    <row r="459" spans="1:3" ht="12.75">
      <c r="A459" s="16" t="s">
        <v>215</v>
      </c>
      <c r="B459" s="59">
        <v>2653202</v>
      </c>
      <c r="C459" s="60"/>
    </row>
    <row r="460" spans="1:3" ht="12.75">
      <c r="A460" s="15" t="s">
        <v>4</v>
      </c>
      <c r="B460" s="59"/>
      <c r="C460" s="60">
        <v>2653202</v>
      </c>
    </row>
    <row r="461" spans="1:3" ht="12.75">
      <c r="A461" s="37" t="s">
        <v>61</v>
      </c>
      <c r="B461" s="59"/>
      <c r="C461" s="60"/>
    </row>
    <row r="462" spans="1:3" ht="12.75">
      <c r="A462" s="16" t="s">
        <v>215</v>
      </c>
      <c r="B462" s="59">
        <v>688190</v>
      </c>
      <c r="C462" s="60"/>
    </row>
    <row r="463" spans="1:3" ht="12.75">
      <c r="A463" s="16" t="s">
        <v>224</v>
      </c>
      <c r="B463" s="59">
        <v>7534239</v>
      </c>
      <c r="C463" s="60"/>
    </row>
    <row r="464" spans="1:3" ht="12.75">
      <c r="A464" s="15" t="s">
        <v>4</v>
      </c>
      <c r="B464" s="59"/>
      <c r="C464" s="60">
        <v>688190</v>
      </c>
    </row>
    <row r="465" spans="1:3" ht="25.5">
      <c r="A465" s="16" t="s">
        <v>227</v>
      </c>
      <c r="B465" s="59"/>
      <c r="C465" s="60">
        <v>5932472</v>
      </c>
    </row>
    <row r="466" spans="1:3" ht="12.75">
      <c r="A466" s="15" t="s">
        <v>226</v>
      </c>
      <c r="B466" s="59"/>
      <c r="C466" s="60">
        <v>1601767</v>
      </c>
    </row>
    <row r="467" spans="1:3" ht="12.75">
      <c r="A467" s="37" t="s">
        <v>217</v>
      </c>
      <c r="B467" s="59"/>
      <c r="C467" s="60"/>
    </row>
    <row r="468" spans="1:3" ht="12.75">
      <c r="A468" s="16" t="s">
        <v>215</v>
      </c>
      <c r="B468" s="59">
        <v>431375</v>
      </c>
      <c r="C468" s="60"/>
    </row>
    <row r="469" spans="1:3" ht="12.75">
      <c r="A469" s="16" t="s">
        <v>224</v>
      </c>
      <c r="B469" s="59">
        <v>230590</v>
      </c>
      <c r="C469" s="60"/>
    </row>
    <row r="470" spans="1:3" ht="12.75">
      <c r="A470" s="15" t="s">
        <v>216</v>
      </c>
      <c r="B470" s="59"/>
      <c r="C470" s="60">
        <v>661965</v>
      </c>
    </row>
    <row r="471" spans="1:3" ht="12.75">
      <c r="A471" s="37" t="s">
        <v>218</v>
      </c>
      <c r="B471" s="59"/>
      <c r="C471" s="60"/>
    </row>
    <row r="472" spans="1:3" ht="12.75">
      <c r="A472" s="16" t="s">
        <v>215</v>
      </c>
      <c r="B472" s="59">
        <v>1982266</v>
      </c>
      <c r="C472" s="60"/>
    </row>
    <row r="473" spans="1:3" ht="12.75">
      <c r="A473" s="16" t="s">
        <v>224</v>
      </c>
      <c r="B473" s="59">
        <v>1569290</v>
      </c>
      <c r="C473" s="60"/>
    </row>
    <row r="474" spans="1:3" ht="12.75">
      <c r="A474" s="15" t="s">
        <v>216</v>
      </c>
      <c r="B474" s="59"/>
      <c r="C474" s="60">
        <v>3551556</v>
      </c>
    </row>
    <row r="475" spans="1:3" ht="12.75">
      <c r="A475" s="37" t="s">
        <v>219</v>
      </c>
      <c r="B475" s="59"/>
      <c r="C475" s="60"/>
    </row>
    <row r="476" spans="1:3" ht="12.75">
      <c r="A476" s="16" t="s">
        <v>215</v>
      </c>
      <c r="B476" s="59">
        <v>4240726</v>
      </c>
      <c r="C476" s="60"/>
    </row>
    <row r="477" spans="1:3" ht="12.75">
      <c r="A477" s="16" t="s">
        <v>224</v>
      </c>
      <c r="B477" s="59">
        <v>14860</v>
      </c>
      <c r="C477" s="60"/>
    </row>
    <row r="478" spans="1:3" ht="12.75">
      <c r="A478" s="15" t="s">
        <v>4</v>
      </c>
      <c r="B478" s="59"/>
      <c r="C478" s="60">
        <v>16002</v>
      </c>
    </row>
    <row r="479" spans="1:3" ht="12.75">
      <c r="A479" s="15" t="s">
        <v>216</v>
      </c>
      <c r="B479" s="59"/>
      <c r="C479" s="60">
        <v>4239584</v>
      </c>
    </row>
    <row r="480" spans="1:3" ht="12.75">
      <c r="A480" s="37" t="s">
        <v>60</v>
      </c>
      <c r="B480" s="59"/>
      <c r="C480" s="60"/>
    </row>
    <row r="481" spans="1:3" ht="12.75">
      <c r="A481" s="16" t="s">
        <v>215</v>
      </c>
      <c r="B481" s="59">
        <v>2716213</v>
      </c>
      <c r="C481" s="60"/>
    </row>
    <row r="482" spans="1:3" ht="12.75">
      <c r="A482" s="16" t="s">
        <v>224</v>
      </c>
      <c r="B482" s="59">
        <v>52238</v>
      </c>
      <c r="C482" s="60"/>
    </row>
    <row r="483" spans="1:3" ht="12.75">
      <c r="A483" s="15" t="s">
        <v>216</v>
      </c>
      <c r="B483" s="59"/>
      <c r="C483" s="60">
        <v>2768451</v>
      </c>
    </row>
    <row r="484" spans="1:3" ht="12.75">
      <c r="A484" s="37" t="s">
        <v>220</v>
      </c>
      <c r="B484" s="59"/>
      <c r="C484" s="60"/>
    </row>
    <row r="485" spans="1:3" ht="12.75">
      <c r="A485" s="16" t="s">
        <v>215</v>
      </c>
      <c r="B485" s="59">
        <v>8912912</v>
      </c>
      <c r="C485" s="60"/>
    </row>
    <row r="486" spans="1:3" ht="12.75">
      <c r="A486" s="16" t="s">
        <v>224</v>
      </c>
      <c r="B486" s="59">
        <v>177753</v>
      </c>
      <c r="C486" s="60"/>
    </row>
    <row r="487" spans="1:3" ht="12.75">
      <c r="A487" s="15" t="s">
        <v>216</v>
      </c>
      <c r="B487" s="59"/>
      <c r="C487" s="60">
        <v>9090665</v>
      </c>
    </row>
    <row r="488" spans="1:3" ht="12.75">
      <c r="A488" s="37" t="s">
        <v>55</v>
      </c>
      <c r="B488" s="59"/>
      <c r="C488" s="60"/>
    </row>
    <row r="489" spans="1:3" ht="12.75">
      <c r="A489" s="16" t="s">
        <v>215</v>
      </c>
      <c r="B489" s="59">
        <v>3036436</v>
      </c>
      <c r="C489" s="60"/>
    </row>
    <row r="490" spans="1:3" ht="12.75">
      <c r="A490" s="16" t="s">
        <v>224</v>
      </c>
      <c r="B490" s="59">
        <v>266484</v>
      </c>
      <c r="C490" s="60"/>
    </row>
    <row r="491" spans="1:3" ht="12.75">
      <c r="A491" s="15" t="s">
        <v>216</v>
      </c>
      <c r="B491" s="59"/>
      <c r="C491" s="60">
        <v>3302920</v>
      </c>
    </row>
    <row r="492" spans="1:3" ht="12.75">
      <c r="A492" s="37" t="s">
        <v>221</v>
      </c>
      <c r="B492" s="59"/>
      <c r="C492" s="60"/>
    </row>
    <row r="493" spans="1:3" ht="12.75">
      <c r="A493" s="16" t="s">
        <v>215</v>
      </c>
      <c r="B493" s="59">
        <v>3182880</v>
      </c>
      <c r="C493" s="60"/>
    </row>
    <row r="494" spans="1:3" ht="12.75">
      <c r="A494" s="15" t="s">
        <v>216</v>
      </c>
      <c r="B494" s="59"/>
      <c r="C494" s="60">
        <v>3182880</v>
      </c>
    </row>
    <row r="495" spans="1:3" ht="12.75">
      <c r="A495" s="37" t="s">
        <v>222</v>
      </c>
      <c r="B495" s="59"/>
      <c r="C495" s="60"/>
    </row>
    <row r="496" spans="1:3" ht="12.75">
      <c r="A496" s="16" t="s">
        <v>215</v>
      </c>
      <c r="B496" s="59">
        <v>16400539</v>
      </c>
      <c r="C496" s="60"/>
    </row>
    <row r="497" spans="1:3" ht="12.75">
      <c r="A497" s="16" t="s">
        <v>224</v>
      </c>
      <c r="B497" s="59">
        <v>1321811</v>
      </c>
      <c r="C497" s="60"/>
    </row>
    <row r="498" spans="1:3" ht="13.5" thickBot="1">
      <c r="A498" s="86" t="s">
        <v>216</v>
      </c>
      <c r="B498" s="57"/>
      <c r="C498" s="58">
        <v>17722350</v>
      </c>
    </row>
    <row r="499" spans="1:3" ht="13.5" thickBot="1">
      <c r="A499" s="10" t="s">
        <v>9</v>
      </c>
      <c r="B499" s="11">
        <f>SUM(B330:B498)</f>
        <v>5563191171</v>
      </c>
      <c r="C499" s="11">
        <f>SUM(C330:C498)</f>
        <v>5563191171</v>
      </c>
    </row>
    <row r="502" spans="1:3" ht="12.75">
      <c r="A502" s="139" t="s">
        <v>13</v>
      </c>
      <c r="B502" s="139"/>
      <c r="C502" s="139"/>
    </row>
    <row r="503" spans="1:3" ht="12.75">
      <c r="A503" s="142" t="s">
        <v>10</v>
      </c>
      <c r="B503" s="142"/>
      <c r="C503" s="142"/>
    </row>
    <row r="504" ht="13.5" thickBot="1"/>
    <row r="505" spans="1:3" ht="26.25" thickBot="1">
      <c r="A505" s="124"/>
      <c r="B505" s="125" t="s">
        <v>28</v>
      </c>
      <c r="C505" s="126" t="s">
        <v>0</v>
      </c>
    </row>
    <row r="506" spans="1:3" ht="12.75">
      <c r="A506" s="127" t="s">
        <v>20</v>
      </c>
      <c r="B506" s="128"/>
      <c r="C506" s="129"/>
    </row>
    <row r="507" spans="1:3" ht="12.75">
      <c r="A507" s="130"/>
      <c r="B507" s="131"/>
      <c r="C507" s="132"/>
    </row>
    <row r="508" spans="1:3" ht="51">
      <c r="A508" s="120" t="s">
        <v>187</v>
      </c>
      <c r="B508" s="61"/>
      <c r="C508" s="62"/>
    </row>
    <row r="509" spans="1:3" ht="12.75">
      <c r="A509" s="23" t="s">
        <v>228</v>
      </c>
      <c r="B509" s="52"/>
      <c r="C509" s="53"/>
    </row>
    <row r="510" spans="1:3" ht="12.75">
      <c r="A510" s="123" t="s">
        <v>229</v>
      </c>
      <c r="B510" s="59"/>
      <c r="C510" s="60"/>
    </row>
    <row r="511" spans="1:3" ht="12.75">
      <c r="A511" s="15" t="s">
        <v>230</v>
      </c>
      <c r="B511" s="59"/>
      <c r="C511" s="60">
        <v>-1466639</v>
      </c>
    </row>
    <row r="512" spans="1:3" ht="12.75">
      <c r="A512" s="15" t="s">
        <v>231</v>
      </c>
      <c r="B512" s="59"/>
      <c r="C512" s="60">
        <v>-227329</v>
      </c>
    </row>
    <row r="513" spans="1:3" ht="12.75">
      <c r="A513" s="123" t="s">
        <v>220</v>
      </c>
      <c r="B513" s="59"/>
      <c r="C513" s="60"/>
    </row>
    <row r="514" spans="1:3" ht="13.5" thickBot="1">
      <c r="A514" s="108" t="s">
        <v>4</v>
      </c>
      <c r="B514" s="118"/>
      <c r="C514" s="119">
        <v>1693968</v>
      </c>
    </row>
  </sheetData>
  <sheetProtection/>
  <mergeCells count="16">
    <mergeCell ref="A502:C502"/>
    <mergeCell ref="A503:C503"/>
    <mergeCell ref="A73:C73"/>
    <mergeCell ref="A74:C74"/>
    <mergeCell ref="A1:C1"/>
    <mergeCell ref="A3:C3"/>
    <mergeCell ref="A5:C5"/>
    <mergeCell ref="A6:C6"/>
    <mergeCell ref="A257:C257"/>
    <mergeCell ref="A329:A330"/>
    <mergeCell ref="A260:A261"/>
    <mergeCell ref="A326:C326"/>
    <mergeCell ref="A327:C327"/>
    <mergeCell ref="A258:C258"/>
    <mergeCell ref="A300:C300"/>
    <mergeCell ref="A301:C301"/>
  </mergeCells>
  <printOptions/>
  <pageMargins left="0.7480314960629921" right="0.35433070866141736" top="0.984251968503937" bottom="0.5905511811023623" header="0.5118110236220472" footer="0.5118110236220472"/>
  <pageSetup fitToHeight="12" horizontalDpi="600" verticalDpi="600" orientation="portrait" paperSize="9" scale="93" r:id="rId1"/>
  <headerFooter alignWithMargins="0">
    <oddFooter>&amp;C&amp;P</oddFooter>
  </headerFooter>
  <rowBreaks count="8" manualBreakCount="8">
    <brk id="34" max="2" man="1"/>
    <brk id="72" max="2" man="1"/>
    <brk id="120" max="2" man="1"/>
    <brk id="160" max="2" man="1"/>
    <brk id="299" max="2" man="1"/>
    <brk id="344" max="2" man="1"/>
    <brk id="399" max="2" man="1"/>
    <brk id="50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45" t="s">
        <v>29</v>
      </c>
      <c r="B2" s="145"/>
      <c r="C2" s="145"/>
      <c r="D2" s="145"/>
      <c r="E2" s="145"/>
      <c r="F2" s="145"/>
    </row>
    <row r="3" spans="1:6" ht="15" customHeight="1">
      <c r="A3" s="145"/>
      <c r="B3" s="145"/>
      <c r="C3" s="145"/>
      <c r="D3" s="145"/>
      <c r="E3" s="145"/>
      <c r="F3" s="145"/>
    </row>
    <row r="5" spans="1:6" ht="25.5">
      <c r="A5" s="146" t="s">
        <v>19</v>
      </c>
      <c r="B5" s="32" t="s">
        <v>15</v>
      </c>
      <c r="C5" s="33" t="s">
        <v>16</v>
      </c>
      <c r="D5" s="32" t="s">
        <v>17</v>
      </c>
      <c r="E5" s="33" t="s">
        <v>18</v>
      </c>
      <c r="F5" s="33" t="s">
        <v>5</v>
      </c>
    </row>
    <row r="6" spans="1:6" ht="12.75">
      <c r="A6" s="147"/>
      <c r="B6" s="32" t="s">
        <v>1</v>
      </c>
      <c r="C6" s="32" t="s">
        <v>1</v>
      </c>
      <c r="D6" s="32" t="s">
        <v>1</v>
      </c>
      <c r="E6" s="32" t="s">
        <v>1</v>
      </c>
      <c r="F6" s="32" t="s">
        <v>1</v>
      </c>
    </row>
    <row r="7" spans="1:6" ht="56.25" customHeight="1">
      <c r="A7" s="34" t="s">
        <v>30</v>
      </c>
      <c r="B7" s="35">
        <v>11399160688</v>
      </c>
      <c r="C7" s="35">
        <v>1942728048</v>
      </c>
      <c r="D7" s="35">
        <v>5726201584</v>
      </c>
      <c r="E7" s="35">
        <v>-6730416800</v>
      </c>
      <c r="F7" s="35">
        <f aca="true" t="shared" si="0" ref="F7:F13">SUM(B7:E7)</f>
        <v>12337673520</v>
      </c>
    </row>
    <row r="8" spans="1:6" ht="26.25" customHeight="1">
      <c r="A8" s="22" t="s">
        <v>31</v>
      </c>
      <c r="B8" s="17">
        <v>-1709217649</v>
      </c>
      <c r="C8" s="17">
        <v>-187213420</v>
      </c>
      <c r="D8" s="17">
        <v>-429553277</v>
      </c>
      <c r="E8" s="17">
        <v>514227897</v>
      </c>
      <c r="F8" s="17">
        <f t="shared" si="0"/>
        <v>-1811756449</v>
      </c>
    </row>
    <row r="9" spans="1:6" ht="51">
      <c r="A9" s="34" t="s">
        <v>84</v>
      </c>
      <c r="B9" s="35">
        <f>SUM(B7:B8)</f>
        <v>9689943039</v>
      </c>
      <c r="C9" s="35">
        <f>SUM(C7:C8)</f>
        <v>1755514628</v>
      </c>
      <c r="D9" s="35">
        <f>SUM(D7:D8)</f>
        <v>5296648307</v>
      </c>
      <c r="E9" s="35">
        <f>SUM(E7:E8)</f>
        <v>-6216188903</v>
      </c>
      <c r="F9" s="35">
        <f t="shared" si="0"/>
        <v>10525917071</v>
      </c>
    </row>
    <row r="10" spans="1:6" ht="12.75">
      <c r="A10" s="22" t="s">
        <v>85</v>
      </c>
      <c r="B10" s="17">
        <v>23005257</v>
      </c>
      <c r="C10" s="17">
        <v>32428</v>
      </c>
      <c r="D10" s="17">
        <v>30434743</v>
      </c>
      <c r="E10" s="17">
        <v>-27939004</v>
      </c>
      <c r="F10" s="17">
        <f t="shared" si="0"/>
        <v>25533424</v>
      </c>
    </row>
    <row r="11" spans="1:6" ht="51">
      <c r="A11" s="34" t="s">
        <v>246</v>
      </c>
      <c r="B11" s="35">
        <f>SUM(B9:B10)</f>
        <v>9712948296</v>
      </c>
      <c r="C11" s="35">
        <f>SUM(C9:C10)</f>
        <v>1755547056</v>
      </c>
      <c r="D11" s="35">
        <f>SUM(D9:D10)</f>
        <v>5327083050</v>
      </c>
      <c r="E11" s="35">
        <f>SUM(E9:E10)</f>
        <v>-6244127907</v>
      </c>
      <c r="F11" s="35">
        <f t="shared" si="0"/>
        <v>10551450495</v>
      </c>
    </row>
    <row r="12" spans="1:6" ht="12.75">
      <c r="A12" s="22" t="s">
        <v>245</v>
      </c>
      <c r="B12" s="17">
        <v>226267341</v>
      </c>
      <c r="C12" s="17">
        <v>39678308</v>
      </c>
      <c r="D12" s="17">
        <v>236108121</v>
      </c>
      <c r="E12" s="17">
        <v>-124215344</v>
      </c>
      <c r="F12" s="17">
        <f t="shared" si="0"/>
        <v>377838426</v>
      </c>
    </row>
    <row r="13" spans="1:6" ht="38.25">
      <c r="A13" s="36" t="s">
        <v>32</v>
      </c>
      <c r="B13" s="35">
        <f>SUM(B11:B12)</f>
        <v>9939215637</v>
      </c>
      <c r="C13" s="35">
        <f>SUM(C11:C12)</f>
        <v>1795225364</v>
      </c>
      <c r="D13" s="35">
        <f>SUM(D11:D12)</f>
        <v>5563191171</v>
      </c>
      <c r="E13" s="35">
        <f>SUM(E11:E12)</f>
        <v>-6368343251</v>
      </c>
      <c r="F13" s="35">
        <f t="shared" si="0"/>
        <v>10929288921</v>
      </c>
    </row>
  </sheetData>
  <sheetProtection/>
  <mergeCells count="3">
    <mergeCell ref="A2:F2"/>
    <mergeCell ref="A3:F3"/>
    <mergeCell ref="A5:A6"/>
  </mergeCells>
  <printOptions/>
  <pageMargins left="0.7480314960629921" right="0.35433070866141736" top="0.984251968503937" bottom="0.7874015748031497" header="0.5118110236220472" footer="0.5118110236220472"/>
  <pageSetup fitToHeight="40" fitToWidth="1" horizontalDpi="300" verticalDpi="3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2020-08-28T08:03:51Z</cp:lastPrinted>
  <dcterms:created xsi:type="dcterms:W3CDTF">2014-04-10T08:34:40Z</dcterms:created>
  <dcterms:modified xsi:type="dcterms:W3CDTF">2020-08-28T08:03:57Z</dcterms:modified>
  <cp:category/>
  <cp:version/>
  <cp:contentType/>
  <cp:contentStatus/>
</cp:coreProperties>
</file>